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maximus365-my.sharepoint.com/personal/howardwgrieves_maximus_com/Documents/Documents/"/>
    </mc:Choice>
  </mc:AlternateContent>
  <xr:revisionPtr revIDLastSave="0" documentId="8_{83DBE717-C795-4904-99A5-35FD1E1BE1D5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Worksheet" sheetId="1" r:id="rId1"/>
    <sheet name="List" sheetId="2" state="hidden" r:id="rId2"/>
  </sheets>
  <definedNames>
    <definedName name="_xlnm._FilterDatabase" localSheetId="1" hidden="1">List!$A$1:$K$1</definedName>
    <definedName name="Address">List!$E$2:$E$976</definedName>
    <definedName name="Address2">List!$F$2:$F$976</definedName>
    <definedName name="AgencyID">List!$A$2:$A$976</definedName>
    <definedName name="AgencyName">List!$K$2:INDEX(List!$K$2:$K$976,SUMPRODUCT(--(List!$K$2:$K$976&lt;&gt;"")))</definedName>
    <definedName name="AgencyType">List!$D$2:$D$976</definedName>
    <definedName name="AssistorType">List!$C$2:$C$976</definedName>
    <definedName name="City">List!$G$2:$G$976</definedName>
    <definedName name="State">List!$H$2:$H$976</definedName>
    <definedName name="Zip">List!$I$2:$I$976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2" l="1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2" i="2"/>
  <c r="B27" i="1" l="1"/>
  <c r="B26" i="1"/>
  <c r="B25" i="1"/>
  <c r="B24" i="1"/>
  <c r="B23" i="1"/>
  <c r="B21" i="1"/>
  <c r="B20" i="1"/>
  <c r="B19" i="1"/>
</calcChain>
</file>

<file path=xl/sharedStrings.xml><?xml version="1.0" encoding="utf-8"?>
<sst xmlns="http://schemas.openxmlformats.org/spreadsheetml/2006/main" count="3620" uniqueCount="1724">
  <si>
    <t xml:space="preserve">Please Complete All Fields Below to Register for the Initial
Assistor Certification Training  </t>
  </si>
  <si>
    <r>
      <rPr>
        <b/>
        <u/>
        <sz val="12"/>
        <color theme="0"/>
        <rFont val="Arial"/>
        <family val="2"/>
      </rPr>
      <t>Please note</t>
    </r>
    <r>
      <rPr>
        <b/>
        <sz val="12"/>
        <color theme="0"/>
        <rFont val="Arial"/>
        <family val="2"/>
      </rPr>
      <t xml:space="preserve">: 
</t>
    </r>
    <r>
      <rPr>
        <b/>
        <i/>
        <sz val="12"/>
        <color theme="0"/>
        <rFont val="Arial"/>
        <family val="2"/>
      </rPr>
      <t xml:space="preserve">If you have already completed the Assistor Certification Training </t>
    </r>
    <r>
      <rPr>
        <b/>
        <i/>
        <u/>
        <sz val="12"/>
        <color theme="0"/>
        <rFont val="Arial"/>
        <family val="2"/>
      </rPr>
      <t>and</t>
    </r>
    <r>
      <rPr>
        <b/>
        <i/>
        <sz val="12"/>
        <color theme="0"/>
        <rFont val="Arial"/>
        <family val="2"/>
      </rPr>
      <t xml:space="preserve"> you need help accessing your Assistor account (and if it has been more than 5 - 7 business days since you completed the course), DO NOT complete this form again. 
Instead, please reach out to </t>
    </r>
    <r>
      <rPr>
        <b/>
        <i/>
        <u/>
        <sz val="12"/>
        <color theme="0"/>
        <rFont val="Arial"/>
        <family val="2"/>
      </rPr>
      <t>Assistor.Admin@health.ny.gov</t>
    </r>
    <r>
      <rPr>
        <b/>
        <i/>
        <sz val="12"/>
        <color theme="0"/>
        <rFont val="Arial"/>
        <family val="2"/>
      </rPr>
      <t xml:space="preserve"> to inquire about the status of your Assistor account.</t>
    </r>
    <r>
      <rPr>
        <i/>
        <sz val="12"/>
        <color theme="0"/>
        <rFont val="Arial"/>
        <family val="2"/>
      </rPr>
      <t xml:space="preserve"> </t>
    </r>
  </si>
  <si>
    <t>Name/Work Information</t>
  </si>
  <si>
    <t>Please Complete Below</t>
  </si>
  <si>
    <r>
      <t>First Name</t>
    </r>
    <r>
      <rPr>
        <b/>
        <sz val="14"/>
        <color rgb="FFFF0000"/>
        <rFont val="Arial"/>
        <family val="2"/>
      </rPr>
      <t>*</t>
    </r>
  </si>
  <si>
    <r>
      <t>Last Name</t>
    </r>
    <r>
      <rPr>
        <b/>
        <sz val="14"/>
        <color rgb="FFFF0000"/>
        <rFont val="Arial"/>
        <family val="2"/>
      </rPr>
      <t>*</t>
    </r>
  </si>
  <si>
    <r>
      <t>Work Email (Preferred)</t>
    </r>
    <r>
      <rPr>
        <b/>
        <sz val="14"/>
        <color rgb="FFFF0000"/>
        <rFont val="Arial"/>
        <family val="2"/>
      </rPr>
      <t>*</t>
    </r>
    <r>
      <rPr>
        <sz val="12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If a work email is unavailable, a personal email may be used</t>
    </r>
  </si>
  <si>
    <r>
      <t>Contact Phone Number</t>
    </r>
    <r>
      <rPr>
        <b/>
        <sz val="14"/>
        <color rgb="FFFF0000"/>
        <rFont val="Arial"/>
        <family val="2"/>
      </rPr>
      <t>*</t>
    </r>
    <r>
      <rPr>
        <sz val="12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If we need to reach you</t>
    </r>
  </si>
  <si>
    <r>
      <t>Supervisor First Name</t>
    </r>
    <r>
      <rPr>
        <b/>
        <sz val="14"/>
        <color rgb="FFFF0000"/>
        <rFont val="Arial"/>
        <family val="2"/>
      </rPr>
      <t>*</t>
    </r>
  </si>
  <si>
    <r>
      <t>Supervisor Last Name</t>
    </r>
    <r>
      <rPr>
        <b/>
        <sz val="14"/>
        <color rgb="FFFF0000"/>
        <rFont val="Arial"/>
        <family val="2"/>
      </rPr>
      <t>*</t>
    </r>
  </si>
  <si>
    <r>
      <t>Supervisor Work Email</t>
    </r>
    <r>
      <rPr>
        <b/>
        <sz val="14"/>
        <color rgb="FFFF0000"/>
        <rFont val="Arial"/>
        <family val="2"/>
      </rPr>
      <t>*</t>
    </r>
  </si>
  <si>
    <r>
      <t>Supervisor Phone Number</t>
    </r>
    <r>
      <rPr>
        <b/>
        <sz val="14"/>
        <color rgb="FFFF0000"/>
        <rFont val="Arial"/>
        <family val="2"/>
      </rPr>
      <t>*</t>
    </r>
  </si>
  <si>
    <r>
      <t>First time taking a NYSOH Assistor training?</t>
    </r>
    <r>
      <rPr>
        <sz val="14"/>
        <color rgb="FFFF0000"/>
        <rFont val="Arial"/>
        <family val="2"/>
      </rPr>
      <t>*</t>
    </r>
  </si>
  <si>
    <t xml:space="preserve">Assistor Agency Information </t>
  </si>
  <si>
    <r>
      <t>Are you able to assist the deaf or hard of hearing?</t>
    </r>
    <r>
      <rPr>
        <b/>
        <sz val="14"/>
        <color rgb="FFFF0000"/>
        <rFont val="Arial"/>
        <family val="2"/>
      </rPr>
      <t>*</t>
    </r>
  </si>
  <si>
    <r>
      <t>Assistor Affiliated Agency Name</t>
    </r>
    <r>
      <rPr>
        <sz val="12"/>
        <color rgb="FFFF0000"/>
        <rFont val="Arial"/>
        <family val="2"/>
      </rPr>
      <t>*</t>
    </r>
    <r>
      <rPr>
        <sz val="12"/>
        <color theme="1"/>
        <rFont val="Arial"/>
        <family val="2"/>
      </rPr>
      <t xml:space="preserve"> 
(Please use drop down, fields below will self-populate)
</t>
    </r>
    <r>
      <rPr>
        <sz val="9"/>
        <color theme="1"/>
        <rFont val="Arial"/>
        <family val="2"/>
      </rPr>
      <t>If unable to locate your agency, please contact Eligibility.Training.Support@health.ny.gov</t>
    </r>
  </si>
  <si>
    <t>Assistor Type</t>
  </si>
  <si>
    <t>Assistor Agency Type</t>
  </si>
  <si>
    <t>Contract ID #</t>
  </si>
  <si>
    <t xml:space="preserve">Assistor Agency Address </t>
  </si>
  <si>
    <t>Assistor Affiliated Agency Address - Line 1</t>
  </si>
  <si>
    <t>Assistor Affiliated Agency Address - Line 2</t>
  </si>
  <si>
    <t>Assistor Affiliated Agency Address - City/Town</t>
  </si>
  <si>
    <t>Assistor Affiliated Agency Address - State/Province</t>
  </si>
  <si>
    <t>Assistor Affiliated Agency Address - Zip Code</t>
  </si>
  <si>
    <t>Agency ID</t>
  </si>
  <si>
    <t>AssistorType</t>
  </si>
  <si>
    <t>AgencyType</t>
  </si>
  <si>
    <t>Main Agency Address</t>
  </si>
  <si>
    <t>Address2</t>
  </si>
  <si>
    <t>City</t>
  </si>
  <si>
    <t>State</t>
  </si>
  <si>
    <t>ZipCode</t>
  </si>
  <si>
    <t>Unique Values for Agency Names
 (DO NOT EDIT THIS COLUMN)</t>
  </si>
  <si>
    <t>APPLICATION_COUNSELOR</t>
  </si>
  <si>
    <t>NY</t>
  </si>
  <si>
    <t>CAC0000272</t>
  </si>
  <si>
    <t>ACACIA NETWORK</t>
  </si>
  <si>
    <t>FQHC</t>
  </si>
  <si>
    <t>CAC0000410</t>
  </si>
  <si>
    <t>ACR HEALTH</t>
  </si>
  <si>
    <t>CBO</t>
  </si>
  <si>
    <t>CAC0000339</t>
  </si>
  <si>
    <t>ADIRONDACK HEALTH INSTITUTE</t>
  </si>
  <si>
    <t>CAC0000658</t>
  </si>
  <si>
    <t>CAC0000277</t>
  </si>
  <si>
    <t>ADREIMA-NTHRIVE - SAVISTA</t>
  </si>
  <si>
    <t>CAC0000458</t>
  </si>
  <si>
    <t>AFFILIATED HEALTHCARE MANAGEMENT GROUP, LLC</t>
  </si>
  <si>
    <t>NJ</t>
  </si>
  <si>
    <t>C029010</t>
  </si>
  <si>
    <t>AFFINITY BY MOLINA HEALTHCARE</t>
  </si>
  <si>
    <t>MFE</t>
  </si>
  <si>
    <t>CAC0000721</t>
  </si>
  <si>
    <t>CAC0000365</t>
  </si>
  <si>
    <t>ALBANY COUNTY CORRECTIONAL FACILITY</t>
  </si>
  <si>
    <t>LDSS</t>
  </si>
  <si>
    <t>CAC0000125</t>
  </si>
  <si>
    <t>ALBANY MEDICAL CENTER HOSPITAL</t>
  </si>
  <si>
    <t>CAC0000066</t>
  </si>
  <si>
    <t>ALLEGANY COUNTY LDSS</t>
  </si>
  <si>
    <t>CAC0000387</t>
  </si>
  <si>
    <t>ALLIANCE FOR POSITIVE HEALTH</t>
  </si>
  <si>
    <t>CAC0000435</t>
  </si>
  <si>
    <t>AMIDA CARE</t>
  </si>
  <si>
    <t>C022789</t>
  </si>
  <si>
    <t>ANTHEM BLUE CROSS AND BLUE SHIELD HP</t>
  </si>
  <si>
    <t>CAC0000002</t>
  </si>
  <si>
    <t>ANTHONY L JORDAN HEALTH CORPORATION</t>
  </si>
  <si>
    <t>C028897</t>
  </si>
  <si>
    <t>APICHA COMMUNITY HEALTH CENTER</t>
  </si>
  <si>
    <t>NAVIGATOR</t>
  </si>
  <si>
    <t>CAC0000455</t>
  </si>
  <si>
    <t>CAC0000652</t>
  </si>
  <si>
    <t>ARAB-AMERICAN FAMILY SUPPORT CENTER</t>
  </si>
  <si>
    <t>CAC0000280</t>
  </si>
  <si>
    <t>ARMS ACRES</t>
  </si>
  <si>
    <t>CAC0000378</t>
  </si>
  <si>
    <t>ARNOT HEALTH</t>
  </si>
  <si>
    <t>CAC0000566</t>
  </si>
  <si>
    <t>AUBURN COMMUNITY HOSPITAL</t>
  </si>
  <si>
    <t>CAC0000685</t>
  </si>
  <si>
    <t>CAC0000752</t>
  </si>
  <si>
    <t>C028924</t>
  </si>
  <si>
    <t>BASSETT MEDICAL CENTER</t>
  </si>
  <si>
    <t>CAC0000003</t>
  </si>
  <si>
    <t>BEACON CHRISTIAN COMMUNITY HEALTH CENTER</t>
  </si>
  <si>
    <t>CAC0000599</t>
  </si>
  <si>
    <t>BESTSELF BEHAVIORAL HEALTH</t>
  </si>
  <si>
    <t>CAC0000005</t>
  </si>
  <si>
    <t>BETANCES HEALTH CENTER</t>
  </si>
  <si>
    <t>CAC0000148</t>
  </si>
  <si>
    <t>BETH ISRAEL MEDICAL CENTER</t>
  </si>
  <si>
    <t>CAC0000338</t>
  </si>
  <si>
    <t>BETZ-MITCHELL ASSOCIATES</t>
  </si>
  <si>
    <t>CAC0000723</t>
  </si>
  <si>
    <t>CAC0000264</t>
  </si>
  <si>
    <t>BLYTHEDALE CHILDRENS HOSPITAL</t>
  </si>
  <si>
    <t>CAC0000552</t>
  </si>
  <si>
    <t>BOOM HEALTH</t>
  </si>
  <si>
    <t>CAC0000757</t>
  </si>
  <si>
    <t>CAC0000007</t>
  </si>
  <si>
    <t>BRONX COMMUNITY HEALTH NETWORK/MONTEFIORE HEALTH CENTERS</t>
  </si>
  <si>
    <t>CAC0000657</t>
  </si>
  <si>
    <t>CAC0000040</t>
  </si>
  <si>
    <t>BRONX HEALTH COLLECTIVE</t>
  </si>
  <si>
    <t>CAC0000150</t>
  </si>
  <si>
    <t>BRONXCARE HEALTH SYSTEM</t>
  </si>
  <si>
    <t>C028923</t>
  </si>
  <si>
    <t>BRONXWORKS</t>
  </si>
  <si>
    <t>CAC0000151</t>
  </si>
  <si>
    <t>BROOKDALE HOSPITAL MEDICAL CENTER</t>
  </si>
  <si>
    <t>CAC0000211</t>
  </si>
  <si>
    <t>BROOKLYN HOSPITAL CENTER</t>
  </si>
  <si>
    <t>C028890</t>
  </si>
  <si>
    <t>BROOKLYN PERINATAL NETWORK, INC.</t>
  </si>
  <si>
    <t>CAC0000009</t>
  </si>
  <si>
    <t>CAC0000421</t>
  </si>
  <si>
    <t>BUFFALO BEACON CORP.</t>
  </si>
  <si>
    <t>CAC0000133</t>
  </si>
  <si>
    <t>CALLEN-LORDE COMMUNITY HEALTH CENTER</t>
  </si>
  <si>
    <t>C029012</t>
  </si>
  <si>
    <t>CAPITAL DISTRICT PHYSICIANS HEALTH PLAN, INC. (CDPHP)</t>
  </si>
  <si>
    <t>CAC0000740</t>
  </si>
  <si>
    <t>CAC0000538</t>
  </si>
  <si>
    <t>CARE COUNSELING CENTER</t>
  </si>
  <si>
    <t>CAC0000051</t>
  </si>
  <si>
    <t>CARE FOR THE HOMELESS</t>
  </si>
  <si>
    <t>CAC0000630</t>
  </si>
  <si>
    <t>CATHOLIC CHARITIES OF LONG ISLAND</t>
  </si>
  <si>
    <t>CAC0000452</t>
  </si>
  <si>
    <t>CATHOLIC FAMILY CENTER</t>
  </si>
  <si>
    <t>CAC0000281</t>
  </si>
  <si>
    <t>CATHOLIC HEALTH</t>
  </si>
  <si>
    <t>CAC0000400</t>
  </si>
  <si>
    <t>CATHOLIC HEALTH SYSTEM</t>
  </si>
  <si>
    <t>CAC0000068</t>
  </si>
  <si>
    <t>CATTARAUGUS COUNTY LDSS</t>
  </si>
  <si>
    <t>CAC0000616</t>
  </si>
  <si>
    <t>CAYUGA CENTERS</t>
  </si>
  <si>
    <t>CAC0000741</t>
  </si>
  <si>
    <t>CAC0000661</t>
  </si>
  <si>
    <t>CAC0000341</t>
  </si>
  <si>
    <t>CENTER FOR URBAN COMMUNITY SERVICES</t>
  </si>
  <si>
    <t>CAC0000647</t>
  </si>
  <si>
    <t>CENTRAL JEWISH COUNCIL INC.</t>
  </si>
  <si>
    <t>NAV0000631</t>
  </si>
  <si>
    <t>CENTRAL NASSAU GUIDANCE AND COUNSELING SERVICES, INC.</t>
  </si>
  <si>
    <t>CAC0000751</t>
  </si>
  <si>
    <t>CAC0000313</t>
  </si>
  <si>
    <t>CHAMPLAIN VALLEY PHYSICIANS HOSPITAL MEDICAL CENTER</t>
  </si>
  <si>
    <t>CAC0000263</t>
  </si>
  <si>
    <t>CHANGE HEALTHCARE/OPTUM</t>
  </si>
  <si>
    <t>GA</t>
  </si>
  <si>
    <t>CAC0000136</t>
  </si>
  <si>
    <t>CHARLES B. WANG COMMUNITY HEALTH CENTER, INC.</t>
  </si>
  <si>
    <t>NAV0000574</t>
  </si>
  <si>
    <t>CAC0000070</t>
  </si>
  <si>
    <t>CHAUTAUQUA COUNTY LDSS</t>
  </si>
  <si>
    <t>CAC0000337</t>
  </si>
  <si>
    <t>CHILD CENTER OF NEW YORK</t>
  </si>
  <si>
    <t>CAC0000793</t>
  </si>
  <si>
    <t>C028906</t>
  </si>
  <si>
    <t>CHINESE-AMERICAN PLANNING COUNCIL, INC.</t>
  </si>
  <si>
    <t>CAC0000596</t>
  </si>
  <si>
    <t>CHOICES WOMEN'S MEDICAL CENTER</t>
  </si>
  <si>
    <t>CAC0000775</t>
  </si>
  <si>
    <t>C028927</t>
  </si>
  <si>
    <t>COALITION FOR ASIAN AMERICAN CHILDREN AND FAMILIES (CACF)</t>
  </si>
  <si>
    <t>CAC0000558</t>
  </si>
  <si>
    <t>COLUMBIA CENTER FOR COMMUNITY HEALTH</t>
  </si>
  <si>
    <t>C028916</t>
  </si>
  <si>
    <t>COLUMBIA COUNTY COMMUNITY HEALTHCARE CONSORTIUM, INC.</t>
  </si>
  <si>
    <t>C028929</t>
  </si>
  <si>
    <t>COMMUNITY ACTION PROGRAMS CAYUGA/SENECA</t>
  </si>
  <si>
    <t>NAV0000011</t>
  </si>
  <si>
    <t>COMMUNITY HEALTH CARE ASSOCIATION OF NYS</t>
  </si>
  <si>
    <t>CAC0000052</t>
  </si>
  <si>
    <t>COMMUNITY HEALTH CENTER OF BUFFALO</t>
  </si>
  <si>
    <t>C028909</t>
  </si>
  <si>
    <t>COMMUNITY HEALTH CENTER OF RICHMOND, INC.</t>
  </si>
  <si>
    <t>CAC0000398</t>
  </si>
  <si>
    <t>CAC0000045</t>
  </si>
  <si>
    <t>COMMUNITY HEALTH CENTER OF THE NORTH COUNTRY</t>
  </si>
  <si>
    <t>CAC0000459</t>
  </si>
  <si>
    <t>COMMUNITY HEALTH INITIATIVES</t>
  </si>
  <si>
    <t>CAC0000373</t>
  </si>
  <si>
    <t>COMMUNITY HEALTH MANAGEMENT</t>
  </si>
  <si>
    <t>CAC0000013</t>
  </si>
  <si>
    <t>COMMUNITY HEALTHCARE NETWORK</t>
  </si>
  <si>
    <t>CAC0000548</t>
  </si>
  <si>
    <t>COMMUNITY MEMORIAL HOSPITAL</t>
  </si>
  <si>
    <t>CAC0000416</t>
  </si>
  <si>
    <t>COMMUNITY OUTREACH CENTER, INC.</t>
  </si>
  <si>
    <t>CAC0000765</t>
  </si>
  <si>
    <t>COMMUNITY SERVICE CENTER OF GREATER WILLIAMSBURG</t>
  </si>
  <si>
    <t>C028904</t>
  </si>
  <si>
    <t>COMMUNITY SERVICE SOCIETY OF NEW YORK</t>
  </si>
  <si>
    <t>CAC0000363</t>
  </si>
  <si>
    <t>10 FL</t>
  </si>
  <si>
    <t>CAC0000127</t>
  </si>
  <si>
    <t>CONNEXT CARE</t>
  </si>
  <si>
    <t>C028930</t>
  </si>
  <si>
    <t>COORDINATED CARE SERVICES, INC.</t>
  </si>
  <si>
    <t>CAC0000056</t>
  </si>
  <si>
    <t>CORNERSTONE FAMILY HEALTHCARE</t>
  </si>
  <si>
    <t>CAC0000315</t>
  </si>
  <si>
    <t>CORTLAND REGIONAL MEDICAL CENTER</t>
  </si>
  <si>
    <t>CAC0000014</t>
  </si>
  <si>
    <t>COVENANT HOUSE</t>
  </si>
  <si>
    <t>CAC0000155</t>
  </si>
  <si>
    <t>CROUSE HOSPITAL</t>
  </si>
  <si>
    <t>CAC0000275</t>
  </si>
  <si>
    <t>D.B.L. ASSOCIATES, INC</t>
  </si>
  <si>
    <t>CAC0000738</t>
  </si>
  <si>
    <t>PA</t>
  </si>
  <si>
    <t>CAC0000076</t>
  </si>
  <si>
    <t>DELAWARE COUNTY LDSS</t>
  </si>
  <si>
    <t>CAC0000276</t>
  </si>
  <si>
    <t>DEPARTMENT OF CORRECTIONAL SERVICES</t>
  </si>
  <si>
    <t>CAC0000311</t>
  </si>
  <si>
    <t>DIASPORA COMMUNITY SERVICES</t>
  </si>
  <si>
    <t>CAC0000764</t>
  </si>
  <si>
    <t>CAC0000571</t>
  </si>
  <si>
    <t>EDUCATIONAL ALLIANCE</t>
  </si>
  <si>
    <t>CAC0000212</t>
  </si>
  <si>
    <t>ELEVATE PATIENT FINANCIAL SOLUTIONS</t>
  </si>
  <si>
    <t>UT</t>
  </si>
  <si>
    <t>CAC0000316</t>
  </si>
  <si>
    <t>ELLENVILLE REGIONAL HOSPITAL</t>
  </si>
  <si>
    <t>CAC0000157</t>
  </si>
  <si>
    <t>ELLIS HOSPITAL</t>
  </si>
  <si>
    <t>C029024</t>
  </si>
  <si>
    <t>EMBLEM HEALTH</t>
  </si>
  <si>
    <t>CAC0000770</t>
  </si>
  <si>
    <t>CAC0000407</t>
  </si>
  <si>
    <t>ENTERTAINMENT COMMUNITY FUND</t>
  </si>
  <si>
    <t>CAC0000283</t>
  </si>
  <si>
    <t>ERIE COUNTY HEALTH DEPARTMENT</t>
  </si>
  <si>
    <t>CAC0000159</t>
  </si>
  <si>
    <t>ERIE COUNTY MEDICAL CENTER</t>
  </si>
  <si>
    <t>CAC0000603</t>
  </si>
  <si>
    <t>ESSEN HEALTH CARE</t>
  </si>
  <si>
    <t>CAC0000544</t>
  </si>
  <si>
    <t>EVERGREEN HEALTH</t>
  </si>
  <si>
    <t>C029017</t>
  </si>
  <si>
    <t>EXCELLUS BLUECROSS BLUESHIELD</t>
  </si>
  <si>
    <t>CAC0000053</t>
  </si>
  <si>
    <t>EZRA MEDICAL CENTER</t>
  </si>
  <si>
    <t>CAC0000061</t>
  </si>
  <si>
    <t>FAMILY HEALTH CENTERS AT NYU LANGONE</t>
  </si>
  <si>
    <t>CAC0000054</t>
  </si>
  <si>
    <t>FAMILY HEALTH NETWORK OF CENTRAL NEW YORK</t>
  </si>
  <si>
    <t>CAC0000691</t>
  </si>
  <si>
    <t>C029029</t>
  </si>
  <si>
    <t>FIDELIS CARE</t>
  </si>
  <si>
    <t>CAC0000569</t>
  </si>
  <si>
    <t>CAC0000055</t>
  </si>
  <si>
    <t>FINGER LAKES COMMUNITY HEALTH</t>
  </si>
  <si>
    <t>CAC0000225</t>
  </si>
  <si>
    <t>FIRSTSOURCE SOLUTIONS USA, LLC DBA MED ASSIST</t>
  </si>
  <si>
    <t>KY</t>
  </si>
  <si>
    <t>CAC0000160</t>
  </si>
  <si>
    <t>FLUSHING HOSPITAL MEDICAL CENTER</t>
  </si>
  <si>
    <t>CAC0000354</t>
  </si>
  <si>
    <t>FORTUNE SOCIETY</t>
  </si>
  <si>
    <t>CAC0000625</t>
  </si>
  <si>
    <t>GAMMA CARE, CORPORATION</t>
  </si>
  <si>
    <t>CAC0000367</t>
  </si>
  <si>
    <t>GARNET HEALTH MEDICAL CENTER</t>
  </si>
  <si>
    <t>NAV0000634</t>
  </si>
  <si>
    <t>GAY MEN'S HEALTH CRISIS, INC.</t>
  </si>
  <si>
    <t>CAC0000403</t>
  </si>
  <si>
    <t>GENESEE/ORLEANS COUNCIL ON ALCOHOLISM</t>
  </si>
  <si>
    <t>CAC0000161</t>
  </si>
  <si>
    <t>GENEVA GENERAL HOSPITAL</t>
  </si>
  <si>
    <t>CAC0000226</t>
  </si>
  <si>
    <t>GETIXHEALTH</t>
  </si>
  <si>
    <t>CAC0000317</t>
  </si>
  <si>
    <t>GLENS FALLS HOSPITAL</t>
  </si>
  <si>
    <t>CAC0000417</t>
  </si>
  <si>
    <t>GLENS FALLS INDEPENDENT LIVING CENTER, INC.</t>
  </si>
  <si>
    <t>C028887</t>
  </si>
  <si>
    <t>GLENS FALLS INDEPENDENT LIVING CENTER, INC. OPERATING AS SOUTHERN ADIRONDACK INDEPENDENT LIVING CENTER (SAIL)</t>
  </si>
  <si>
    <t>CAC0000443</t>
  </si>
  <si>
    <t>GMHC</t>
  </si>
  <si>
    <t>CAC0000366</t>
  </si>
  <si>
    <t>CAC0000745</t>
  </si>
  <si>
    <t>CT</t>
  </si>
  <si>
    <t>CAC0000328</t>
  </si>
  <si>
    <t>GUTHRIE ROBERT PACKER HOSPITAL</t>
  </si>
  <si>
    <t>CAC0000537</t>
  </si>
  <si>
    <t>HANAC, INC.</t>
  </si>
  <si>
    <t>CAC0000304</t>
  </si>
  <si>
    <t>HARLEM EAST LIFE PLAN</t>
  </si>
  <si>
    <t>CAC0000213</t>
  </si>
  <si>
    <t>HEALTH ALLIANCE HOSPITAL</t>
  </si>
  <si>
    <t>CAC0000132</t>
  </si>
  <si>
    <t>HEALTH AND WELFARE COUNCIL OF LONG ISLAND</t>
  </si>
  <si>
    <t>CAC0000792</t>
  </si>
  <si>
    <t>C029020</t>
  </si>
  <si>
    <t>HEALTHFIRST PHSP, INC.</t>
  </si>
  <si>
    <t>CAC0000773</t>
  </si>
  <si>
    <t>C028895</t>
  </si>
  <si>
    <t>HEALTHY CAPITAL DISTRICT INITIATIVE</t>
  </si>
  <si>
    <t>CAC0000376</t>
  </si>
  <si>
    <t>C028910</t>
  </si>
  <si>
    <t>HEALTHY COMMUNITY ALLIANCE, INC.</t>
  </si>
  <si>
    <t>CAC0000285</t>
  </si>
  <si>
    <t>HIGHLAND HOSPITAL</t>
  </si>
  <si>
    <t>C029021</t>
  </si>
  <si>
    <t>HIGHMARK BLUE CROSS BLUE SHIELD</t>
  </si>
  <si>
    <t>C028883</t>
  </si>
  <si>
    <t>HISPANIC FEDERATION</t>
  </si>
  <si>
    <t>CAC0000023</t>
  </si>
  <si>
    <t>HOMETOWN HEALTH CENTERS</t>
  </si>
  <si>
    <t>CAC0000404</t>
  </si>
  <si>
    <t>HORIZON HEALTH SERVICES</t>
  </si>
  <si>
    <t>CAC0000242</t>
  </si>
  <si>
    <t>HOSPITAL FOR SPECIAL SURGERY</t>
  </si>
  <si>
    <t>CAC0000058</t>
  </si>
  <si>
    <t>HOUSING WORKS</t>
  </si>
  <si>
    <t>CAC0000060</t>
  </si>
  <si>
    <t>ICL HEALTHCARE CHOICES</t>
  </si>
  <si>
    <t>C029025</t>
  </si>
  <si>
    <t>INDEPENDENT HEALTH ASSOCIATION, INC.</t>
  </si>
  <si>
    <t>CAC0000736</t>
  </si>
  <si>
    <t>INDIAN HEALTH SERVICE LOCKPORT</t>
  </si>
  <si>
    <t>150 PROFESSIONAL PKWY</t>
  </si>
  <si>
    <t>LOCKPORT</t>
  </si>
  <si>
    <t>CAC0000027</t>
  </si>
  <si>
    <t>INSTITUTE FOR FAMILY HEALTH</t>
  </si>
  <si>
    <t>CAC0000268</t>
  </si>
  <si>
    <t>INTERFAITH MEDICAL CENTER</t>
  </si>
  <si>
    <t>CAC0000733</t>
  </si>
  <si>
    <t>CAC0000165</t>
  </si>
  <si>
    <t>JAMAICA HOSPITAL MEDICAL CENTER</t>
  </si>
  <si>
    <t>CAC0000425</t>
  </si>
  <si>
    <t>JAPANESE AMERICAN SOCIAL SERVICES INC.</t>
  </si>
  <si>
    <t>CAC0000287</t>
  </si>
  <si>
    <t>JERICHO ROAD COMMUNITY HEALTH CENTER</t>
  </si>
  <si>
    <t>C028894</t>
  </si>
  <si>
    <t>JEWISH COMMUNITY CENTER OF STATEN ISLAND</t>
  </si>
  <si>
    <t>C028925</t>
  </si>
  <si>
    <t>JOSEPH P. ADDABBO FAMILY HEALTH CENTER</t>
  </si>
  <si>
    <t>ARVERNE</t>
  </si>
  <si>
    <t>CAC0000288</t>
  </si>
  <si>
    <t>JZANUS, LTD</t>
  </si>
  <si>
    <t>CAC0000166</t>
  </si>
  <si>
    <t>KALEIDA HEALTH</t>
  </si>
  <si>
    <t>CAC0000428</t>
  </si>
  <si>
    <t>KOREAN COMMUNITY SERVICES OF METROPOLITAN NY</t>
  </si>
  <si>
    <t>CAC0000271</t>
  </si>
  <si>
    <t>LAWRENCE HOSPITAL CENTER</t>
  </si>
  <si>
    <t>CAC0000614</t>
  </si>
  <si>
    <t>LEXINGTON CENTER FOR RECOVERY</t>
  </si>
  <si>
    <t>CAC0000306</t>
  </si>
  <si>
    <t>LIBERTY BEHAVIORAL MGT.</t>
  </si>
  <si>
    <t>CAC0000656</t>
  </si>
  <si>
    <t>CAC0000732</t>
  </si>
  <si>
    <t>CAC0000321</t>
  </si>
  <si>
    <t>LITTLE FALLS HOSPITAL</t>
  </si>
  <si>
    <t>CAC0000787</t>
  </si>
  <si>
    <t>CAC0000689</t>
  </si>
  <si>
    <t>CAC0000335</t>
  </si>
  <si>
    <t>LOWER EASTSIDE SERVICE CENTER</t>
  </si>
  <si>
    <t>CAC0000746</t>
  </si>
  <si>
    <t>CAC0000246</t>
  </si>
  <si>
    <t>MAIMONIDES MEDICAL CENTER</t>
  </si>
  <si>
    <t>CAC0000129</t>
  </si>
  <si>
    <t>MAKE THE ROAD NY</t>
  </si>
  <si>
    <t>CAC0000173</t>
  </si>
  <si>
    <t>MARY IMOGENE BASSETT HOSPITAL</t>
  </si>
  <si>
    <t>C028903</t>
  </si>
  <si>
    <t>MASSENA INDEPENDENT LIVING CENTER, INC.</t>
  </si>
  <si>
    <t>C028918</t>
  </si>
  <si>
    <t>MATERNAL INFANT SERVICES NETWORK OF ORANGE, SULLIVAN, &amp; ULSTER COUNTIES</t>
  </si>
  <si>
    <t>CAC0000224</t>
  </si>
  <si>
    <t>MEDICAID CHOICE</t>
  </si>
  <si>
    <t>CAC0000289</t>
  </si>
  <si>
    <t>MEDICAL ARTS SANITARIUM</t>
  </si>
  <si>
    <t>CAC0000216</t>
  </si>
  <si>
    <t>MED-METRIX, LLC</t>
  </si>
  <si>
    <t>CAC0000247</t>
  </si>
  <si>
    <t>MEMORIAL HOSPITAL FOR CANCER AND ALLIED DISEASES</t>
  </si>
  <si>
    <t>CAC0000472</t>
  </si>
  <si>
    <t>MEMORIAL SLOAN-KETTERING CANCER CENTERS IMMIGRANT HEALTH AND CANCER DISPARITIES SERVICE (IHCDI)</t>
  </si>
  <si>
    <t>CAC0000742</t>
  </si>
  <si>
    <t>C029026</t>
  </si>
  <si>
    <t>METROPLUS HEALTH PLAN, INC.</t>
  </si>
  <si>
    <t>CAC0000718</t>
  </si>
  <si>
    <t>C022809</t>
  </si>
  <si>
    <t>CAC0000784</t>
  </si>
  <si>
    <t>CAC0000175</t>
  </si>
  <si>
    <t>MONTEFIORE MEDICAL CENTER</t>
  </si>
  <si>
    <t>CAC0000218</t>
  </si>
  <si>
    <t>MONTEFIORE NYACK HOSPITAL</t>
  </si>
  <si>
    <t>C028881</t>
  </si>
  <si>
    <t>MORRIS HEIGHTS HEALTH CENTER, INC.</t>
  </si>
  <si>
    <t>CAC0000223</t>
  </si>
  <si>
    <t>CAC0000037</t>
  </si>
  <si>
    <t>MOSAIC HEALTH</t>
  </si>
  <si>
    <t>CAC0000608</t>
  </si>
  <si>
    <t>MOSHOLU MONTEFIORE COMMUNITY CENTERS  (MMCC)</t>
  </si>
  <si>
    <t>C028928</t>
  </si>
  <si>
    <t>MOTHERS &amp; BABIES PERINATAL NETWORK OF SCNY, INC.</t>
  </si>
  <si>
    <t>CAC0000177</t>
  </si>
  <si>
    <t>MOUNT SINAI HOSPITAL</t>
  </si>
  <si>
    <t>CAC0000266</t>
  </si>
  <si>
    <t>MOUNT SINAI SOUTH NASSAU</t>
  </si>
  <si>
    <t>CAC0000030</t>
  </si>
  <si>
    <t>MT. VERNON NEIGHBORHOOD HEALTH CENTER</t>
  </si>
  <si>
    <t>CAC0000326</t>
  </si>
  <si>
    <t>MVHS, INC</t>
  </si>
  <si>
    <t>C029028</t>
  </si>
  <si>
    <t>MVP HEALTH CARE</t>
  </si>
  <si>
    <t>C028884</t>
  </si>
  <si>
    <t>NADAP, INC.</t>
  </si>
  <si>
    <t>CAC0000265</t>
  </si>
  <si>
    <t>NASSAU UNIVERSITY MEDICAL CENTER</t>
  </si>
  <si>
    <t>C028911</t>
  </si>
  <si>
    <t>NASSAU-SUFFOLK HOSPITAL COUNCIL</t>
  </si>
  <si>
    <t>C028919</t>
  </si>
  <si>
    <t>NATHAN LITTAUER HOSPITAL</t>
  </si>
  <si>
    <t>CAC0000063</t>
  </si>
  <si>
    <t>NEIGHBORHOOD HEALTH CENTER</t>
  </si>
  <si>
    <t>CAC0000769</t>
  </si>
  <si>
    <t>CAC0000604</t>
  </si>
  <si>
    <t>NEW HORIZON COUNSELING CENTER</t>
  </si>
  <si>
    <t>CAC0000451</t>
  </si>
  <si>
    <t>NEW SQUARE COMMUNITY IMPROVEMENT COUNCIL, INC.</t>
  </si>
  <si>
    <t>CAC0000237</t>
  </si>
  <si>
    <t>NEW YORK CITY DOH</t>
  </si>
  <si>
    <t>CAC0000636</t>
  </si>
  <si>
    <t>NEW YORK INDIAN COUNCIL, INC</t>
  </si>
  <si>
    <t>CAC0000217</t>
  </si>
  <si>
    <t>NEW YORK METHODIST HOSPITAL</t>
  </si>
  <si>
    <t>CAC0000179</t>
  </si>
  <si>
    <t>NEW YORK PRESBYTERIAN HOSPITAL</t>
  </si>
  <si>
    <t>CAC0000699</t>
  </si>
  <si>
    <t>CAC0000653</t>
  </si>
  <si>
    <t>NEW YORK SCHOOL OF MEDICINE - DIABETES RESEARCH EDUCATION AND ACTIONS FOR MINORITIES (DREAM)</t>
  </si>
  <si>
    <t>CAC0000422</t>
  </si>
  <si>
    <t>NEWYORK-PRESBYTERIAN/HUDSON VALLEY HOSPITAL</t>
  </si>
  <si>
    <t>CAC0000743</t>
  </si>
  <si>
    <t>CAC0000711</t>
  </si>
  <si>
    <t>C028913</t>
  </si>
  <si>
    <t>NIAGARA FALLS MEMORIAL MEDICAL CENTER</t>
  </si>
  <si>
    <t>CAC0000180</t>
  </si>
  <si>
    <t>C028891</t>
  </si>
  <si>
    <t>NORTH COUNTRY PRENATAL/PERINATAL COUNCIL, INC.</t>
  </si>
  <si>
    <t>NAV0000489</t>
  </si>
  <si>
    <t>NORTHERN MANHATTAN IMPROVEMENT CORPORATION</t>
  </si>
  <si>
    <t>CAC0000182</t>
  </si>
  <si>
    <t>NORTHWELL HEALTH</t>
  </si>
  <si>
    <t>CAC0000184</t>
  </si>
  <si>
    <t>NY EYE AND EAR INFIRMARY</t>
  </si>
  <si>
    <t>CAC0000227</t>
  </si>
  <si>
    <t>NYC HEALTH + HOSPITALS</t>
  </si>
  <si>
    <t>CAC0000249</t>
  </si>
  <si>
    <t>NYU LANGONE HEALTH</t>
  </si>
  <si>
    <t>CAC0000259</t>
  </si>
  <si>
    <t>NYU LANGONE HOSPITAL - LONG ISLAND</t>
  </si>
  <si>
    <t>CAC0000172</t>
  </si>
  <si>
    <t>NYU LANGONE HOSPITAL- BROOKLYN</t>
  </si>
  <si>
    <t>CAC0000349</t>
  </si>
  <si>
    <t>CAC0000716</t>
  </si>
  <si>
    <t>CAC0000570</t>
  </si>
  <si>
    <t>O'CONNOR HOSPITAL</t>
  </si>
  <si>
    <t>CAC0000310</t>
  </si>
  <si>
    <t>OFFICE ALLY (FORMERLY BLUE MARK LLC)</t>
  </si>
  <si>
    <t>CAC0000329</t>
  </si>
  <si>
    <t>ONEIDA HEALTHCARE</t>
  </si>
  <si>
    <t>CAC0000064</t>
  </si>
  <si>
    <t>CAC0000626</t>
  </si>
  <si>
    <t>OPTIONS FOR COMMUNITY LIVING, INC.</t>
  </si>
  <si>
    <t>CAC0000334</t>
  </si>
  <si>
    <t>OSBORNE ASSOCIATION</t>
  </si>
  <si>
    <t>C028921</t>
  </si>
  <si>
    <t>OSWEGO COUNTY OPPORTUNITIES, INC.</t>
  </si>
  <si>
    <t>CAC0000358</t>
  </si>
  <si>
    <t>OSWEGO HEALTH</t>
  </si>
  <si>
    <t>CAC0000186</t>
  </si>
  <si>
    <t>OUR LADY OF LOURDES MEMORIAL HOSPITAL</t>
  </si>
  <si>
    <t>CAC0000620</t>
  </si>
  <si>
    <t>PART OF THE SOLUTION</t>
  </si>
  <si>
    <t>CAC0000694</t>
  </si>
  <si>
    <t>CAC0000229</t>
  </si>
  <si>
    <t>PLANNED PARENTHOOD HUDSON PECONIC</t>
  </si>
  <si>
    <t>CAC0000649</t>
  </si>
  <si>
    <t>PLANNED PARENTHOOD OF GREATER NEW YORK</t>
  </si>
  <si>
    <t>CAC0000236</t>
  </si>
  <si>
    <t>PLANNED PARENTHOOD OF WESTERN NY</t>
  </si>
  <si>
    <t>CAC0000645</t>
  </si>
  <si>
    <t>POLONIANS ORGANIZED TO MINISTER TO OUR COMMUNITY, INC</t>
  </si>
  <si>
    <t>CAC0000768</t>
  </si>
  <si>
    <t>CAC0000762</t>
  </si>
  <si>
    <t>CAC0000035</t>
  </si>
  <si>
    <t>PROJECT RENEWAL</t>
  </si>
  <si>
    <t>C028889</t>
  </si>
  <si>
    <t>PUBLIC HEALTH SOLUTIONS</t>
  </si>
  <si>
    <t>CAC0000380</t>
  </si>
  <si>
    <t>CAC0000292</t>
  </si>
  <si>
    <t>QUALITY BILLING SERVICE, INC.</t>
  </si>
  <si>
    <t>CAC0000726</t>
  </si>
  <si>
    <t>REALITY AWARENESS OUTREACH INC</t>
  </si>
  <si>
    <t>STE 300</t>
  </si>
  <si>
    <t>CAC0000774</t>
  </si>
  <si>
    <t>CAC0000776</t>
  </si>
  <si>
    <t>CAC0000794</t>
  </si>
  <si>
    <t>TX</t>
  </si>
  <si>
    <t>CAC0000663</t>
  </si>
  <si>
    <t>CAC0000252</t>
  </si>
  <si>
    <t>RICHMOND UNIVERSITY MEDICAL CENTER</t>
  </si>
  <si>
    <t>355 BARD AVENUE</t>
  </si>
  <si>
    <t>CAC0000796</t>
  </si>
  <si>
    <t>CAC0000190</t>
  </si>
  <si>
    <t>ROCHESTER GENERAL HOSPITAL</t>
  </si>
  <si>
    <t>CAC0000261</t>
  </si>
  <si>
    <t>ROME MEMORIAL HOSPITAL</t>
  </si>
  <si>
    <t>CAC0000191</t>
  </si>
  <si>
    <t>ROSWELL PARK CANCER INSTITUTE</t>
  </si>
  <si>
    <t>CAC0000629</t>
  </si>
  <si>
    <t>RTR FINANCIAL SERVICES, INC.</t>
  </si>
  <si>
    <t>CAC0000050</t>
  </si>
  <si>
    <t>RYAN HEALTH</t>
  </si>
  <si>
    <t>CAC0000038</t>
  </si>
  <si>
    <t>RYAN/CHELSEA-CLINTON COMMUNITY HEALTH CENTER</t>
  </si>
  <si>
    <t>CAC0000411</t>
  </si>
  <si>
    <t>SAMARITAN MEDICAL CENTER</t>
  </si>
  <si>
    <t>C028893</t>
  </si>
  <si>
    <t>SARATOGA HOSPITAL</t>
  </si>
  <si>
    <t>CAC0000392</t>
  </si>
  <si>
    <t>SEAFIELD CENTER</t>
  </si>
  <si>
    <t>CAC0000370</t>
  </si>
  <si>
    <t>SELECTHEALTH OF VISITING NURSE SERVICES OF NEW YORK</t>
  </si>
  <si>
    <t>CAC0000207</t>
  </si>
  <si>
    <t>SENECA NATION HEALTH SYSTEMS</t>
  </si>
  <si>
    <t>CAC0000788</t>
  </si>
  <si>
    <t>CAC0000039</t>
  </si>
  <si>
    <t>SETTLEMENT HEALTH</t>
  </si>
  <si>
    <t>CAC0000543</t>
  </si>
  <si>
    <t>SHINNECOCK SERVICE UNIT OF INDIAN HEALTH SERVICE</t>
  </si>
  <si>
    <t>C028885</t>
  </si>
  <si>
    <t>SINGLE STOP USA</t>
  </si>
  <si>
    <t>CAC0000139</t>
  </si>
  <si>
    <t>SOUTH ASIAN COUNCIL FOR SOCIAL SERVICES</t>
  </si>
  <si>
    <t>CAC0000749</t>
  </si>
  <si>
    <t>C028882</t>
  </si>
  <si>
    <t>SOUTHERN TIER INDEPENDENCE CENTER</t>
  </si>
  <si>
    <t>CAC0000567</t>
  </si>
  <si>
    <t>SOUTHWESTERN VERMONT MEDICAL CENTER</t>
  </si>
  <si>
    <t>100 HOSPITAL DRIVE</t>
  </si>
  <si>
    <t>BENNINGTON</t>
  </si>
  <si>
    <t>VT</t>
  </si>
  <si>
    <t>CAC0000255</t>
  </si>
  <si>
    <t>CAC0000195</t>
  </si>
  <si>
    <t>ST JOHNS RIVERSIDE HOSPITAL</t>
  </si>
  <si>
    <t>CAC0000197</t>
  </si>
  <si>
    <t>ST LUKES HOSPITAL</t>
  </si>
  <si>
    <t>CAC0000044</t>
  </si>
  <si>
    <t>ST. BARNABAS HOSPITAL</t>
  </si>
  <si>
    <t>CAC0000267</t>
  </si>
  <si>
    <t>ST. JOHN'S EPISCOPAL HOSPITAL</t>
  </si>
  <si>
    <t>CAC0000377</t>
  </si>
  <si>
    <t>ST. JOSEPHS ADDICTION TREATMENT RECOVERY CENTER</t>
  </si>
  <si>
    <t>CAC0000797</t>
  </si>
  <si>
    <t>C028896</t>
  </si>
  <si>
    <t>ST. LAWRENCE COUNTY HEALTH INITIATIVE, INC.</t>
  </si>
  <si>
    <t>CAC0000753</t>
  </si>
  <si>
    <t>CAC0000198</t>
  </si>
  <si>
    <t>ST. MARYS HEALTHCARE</t>
  </si>
  <si>
    <t>CAC0000199</t>
  </si>
  <si>
    <t>ST. PETERS HEALTH PARTNERS</t>
  </si>
  <si>
    <t>CAC0000344</t>
  </si>
  <si>
    <t>ST. VINCENTS HOSPITAL - WESTCHESTER</t>
  </si>
  <si>
    <t>CAC0000678</t>
  </si>
  <si>
    <t>CAC0000253</t>
  </si>
  <si>
    <t>STONY BROOK SOUTHAMPTON HOSPITAL</t>
  </si>
  <si>
    <t>CAC0000256</t>
  </si>
  <si>
    <t>STONY BROOK UNIVERSITY HOSPITAL</t>
  </si>
  <si>
    <t>CAC0000799</t>
  </si>
  <si>
    <t>CAC0000114</t>
  </si>
  <si>
    <t>SUFFOLK COUNTY LDSS</t>
  </si>
  <si>
    <t>CAC0000778</t>
  </si>
  <si>
    <t>CAC0000330</t>
  </si>
  <si>
    <t>SUMMIT HEALTH CARE SOLUTIONS</t>
  </si>
  <si>
    <t>CAC0000059</t>
  </si>
  <si>
    <t>SUN RIVER HEALTH</t>
  </si>
  <si>
    <t>CAC0000798</t>
  </si>
  <si>
    <t>CAC0000257</t>
  </si>
  <si>
    <t>SUNY DOWNSTATE MEDICAL CENTER</t>
  </si>
  <si>
    <t>CAC0000593</t>
  </si>
  <si>
    <t>SYRACUSE BRICK HOUSE, INC/HELIO HEALTH</t>
  </si>
  <si>
    <t>CAC0000695</t>
  </si>
  <si>
    <t>CAC0000042</t>
  </si>
  <si>
    <t>THE CHAUTAUQUA CENTER</t>
  </si>
  <si>
    <t>CAC0000238</t>
  </si>
  <si>
    <t>THE CHILDRENS AID SOCIETY</t>
  </si>
  <si>
    <t>CAC0000395</t>
  </si>
  <si>
    <t>THE DOOR / A CENTER OF ALTERNATIVES</t>
  </si>
  <si>
    <t>CAC0000693</t>
  </si>
  <si>
    <t>C028905</t>
  </si>
  <si>
    <t>THE LESBIAN, GAY, BISEXUAL &amp; TRANSGENDER COMMUNITY CENTER</t>
  </si>
  <si>
    <t>C028915</t>
  </si>
  <si>
    <t>THE NEIGHBORHOOD CENTER</t>
  </si>
  <si>
    <t>CAC0000719</t>
  </si>
  <si>
    <t>C028926</t>
  </si>
  <si>
    <t>THE SALVATION ARMY (SYRACUSE AREA SERVICES)</t>
  </si>
  <si>
    <t>CAC0000682</t>
  </si>
  <si>
    <t>THRIVE WELLNESS AND RECOVERY</t>
  </si>
  <si>
    <t>CAC0000449</t>
  </si>
  <si>
    <t>TOGETHER WE ARE</t>
  </si>
  <si>
    <t>CAC0000623</t>
  </si>
  <si>
    <t>TRI COUNTY CARE LLC</t>
  </si>
  <si>
    <t>CAC0000147</t>
  </si>
  <si>
    <t>TRILLIUM HEALTH</t>
  </si>
  <si>
    <t>CAC0000606</t>
  </si>
  <si>
    <t>TRINITY ALLIANCE OF THE CAPITAL REGION</t>
  </si>
  <si>
    <t>CAC0000621</t>
  </si>
  <si>
    <t>U.S. PRETRIAL SERVICES</t>
  </si>
  <si>
    <t>CAC0000759</t>
  </si>
  <si>
    <t>CAC0000118</t>
  </si>
  <si>
    <t>ULSTER COUNTY LDSS</t>
  </si>
  <si>
    <t>CAC0000781</t>
  </si>
  <si>
    <t>CAC0000342</t>
  </si>
  <si>
    <t>UNION COMMUNITY HEALTH CENTER</t>
  </si>
  <si>
    <t>C029034</t>
  </si>
  <si>
    <t>UNITED HEALTH CARE, INC.</t>
  </si>
  <si>
    <t>CAC0000201</t>
  </si>
  <si>
    <t>UNITED HEALTH SERVICES</t>
  </si>
  <si>
    <t>CAC0000763</t>
  </si>
  <si>
    <t>C029018</t>
  </si>
  <si>
    <t>UNIVERA HEALTHCARE</t>
  </si>
  <si>
    <t>CAC0000047</t>
  </si>
  <si>
    <t>UNIVERSAL PRIMARY CARE (SOUTHERN TIER COMMUNITY HEALTH CENTER NETWORK)</t>
  </si>
  <si>
    <t>CAC0000204</t>
  </si>
  <si>
    <t>UNIVERSITY OF ROCHESTER MEDICAL CENTER STRONG MEMORIAL</t>
  </si>
  <si>
    <t>CAC0000427</t>
  </si>
  <si>
    <t>UPPER HUDSON PLANNED PARENTHOOD</t>
  </si>
  <si>
    <t>CAC0000203</t>
  </si>
  <si>
    <t>UPSTATE UNIVERSITY HOSPITAL</t>
  </si>
  <si>
    <t>CAC0000048</t>
  </si>
  <si>
    <t>URBAN HEALTH PLAN</t>
  </si>
  <si>
    <t>CAC0000436</t>
  </si>
  <si>
    <t>UVM MEDICAL CENTER</t>
  </si>
  <si>
    <t>#434</t>
  </si>
  <si>
    <t>CAC0000453</t>
  </si>
  <si>
    <t>VILLA OF HOPE</t>
  </si>
  <si>
    <t>CAC0000372</t>
  </si>
  <si>
    <t>VILLAGE OF KASER</t>
  </si>
  <si>
    <t>CAC0000385</t>
  </si>
  <si>
    <t>VIP COMMUNITY SERVICES, INC.</t>
  </si>
  <si>
    <t>CAC0000737</t>
  </si>
  <si>
    <t>CAC0000353</t>
  </si>
  <si>
    <t>WELLPATH</t>
  </si>
  <si>
    <t>TN</t>
  </si>
  <si>
    <t>C028900</t>
  </si>
  <si>
    <t>WESTCHESTER COUNTY DEPARTMENT OF HEALTH</t>
  </si>
  <si>
    <t>CAC0000258</t>
  </si>
  <si>
    <t>WESTCHESTER MEDICAL CENTER</t>
  </si>
  <si>
    <t>CAC0000331</t>
  </si>
  <si>
    <t>WESTSIDE CAMPAIGN AGAINST HUNGER</t>
  </si>
  <si>
    <t>CAC0000221</t>
  </si>
  <si>
    <t>WHITE PLAINS HOSPITAL CENTER</t>
  </si>
  <si>
    <t>CAC0000296</t>
  </si>
  <si>
    <t>WYCKOFF HEIGHTS MEDICAL CENTER</t>
  </si>
  <si>
    <t>C028922</t>
  </si>
  <si>
    <t>WYOMING COUNTY HEALTH DEPARTMENT</t>
  </si>
  <si>
    <t>CAC0000123</t>
  </si>
  <si>
    <t>WYOMING COUNTY LDSS</t>
  </si>
  <si>
    <t>C028888</t>
  </si>
  <si>
    <t>YELED V'YALDA EARLY CHILDHOOD CENTER, INC.</t>
  </si>
  <si>
    <t>CAC0000343</t>
  </si>
  <si>
    <t>YWCA OF QUEENS</t>
  </si>
  <si>
    <t>Healthcare Provider</t>
  </si>
  <si>
    <t>2nd Floor</t>
  </si>
  <si>
    <t>300 East 175th Street</t>
  </si>
  <si>
    <t>Bronx</t>
  </si>
  <si>
    <t>627 West Genesee Street</t>
  </si>
  <si>
    <t>Syracuse</t>
  </si>
  <si>
    <t>100 Glen St</t>
  </si>
  <si>
    <t>Suite 1A</t>
  </si>
  <si>
    <t>Glens Falls</t>
  </si>
  <si>
    <t>84 Broad Street</t>
  </si>
  <si>
    <t>Healthcare Billing Agency</t>
  </si>
  <si>
    <t>355 Bard Ave</t>
  </si>
  <si>
    <t>Room G69A</t>
  </si>
  <si>
    <t>Staten Island</t>
  </si>
  <si>
    <t>2 Broad Street Mezz Level</t>
  </si>
  <si>
    <t>Bloomfield</t>
  </si>
  <si>
    <t>Plan</t>
  </si>
  <si>
    <t>2900 Exterior Street</t>
  </si>
  <si>
    <t>Suite 202</t>
  </si>
  <si>
    <t>6th Floor</t>
  </si>
  <si>
    <t>Jamaica</t>
  </si>
  <si>
    <t>Government</t>
  </si>
  <si>
    <t>840 Albany Shaker Road</t>
  </si>
  <si>
    <t>Albany</t>
  </si>
  <si>
    <t>4th Floor</t>
  </si>
  <si>
    <t>Hospital</t>
  </si>
  <si>
    <t>43 New Scotland Ave</t>
  </si>
  <si>
    <t>White Plains</t>
  </si>
  <si>
    <t>7 Court Street</t>
  </si>
  <si>
    <t>Room 127</t>
  </si>
  <si>
    <t>Belmont</t>
  </si>
  <si>
    <t>845 Central Ave</t>
  </si>
  <si>
    <t>14 Pennsylvania Plaza</t>
  </si>
  <si>
    <t>Floor 2</t>
  </si>
  <si>
    <t>New York</t>
  </si>
  <si>
    <t>Penn 1</t>
  </si>
  <si>
    <t>35th Floor</t>
  </si>
  <si>
    <t>82 Holland Street</t>
  </si>
  <si>
    <t>Rochester</t>
  </si>
  <si>
    <t>400 Broadway</t>
  </si>
  <si>
    <t>150 Court Street</t>
  </si>
  <si>
    <t>3rd Floor</t>
  </si>
  <si>
    <t>Brooklyn</t>
  </si>
  <si>
    <t>75 Seminary Hill Road</t>
  </si>
  <si>
    <t>Carmel</t>
  </si>
  <si>
    <t>600 Roe Avenue</t>
  </si>
  <si>
    <t>Elmira</t>
  </si>
  <si>
    <t>CAC0000800</t>
  </si>
  <si>
    <t>3901 Main Street</t>
  </si>
  <si>
    <t>Suite 410</t>
  </si>
  <si>
    <t>Flushing</t>
  </si>
  <si>
    <t>17 Lansing Street</t>
  </si>
  <si>
    <t>Auburn</t>
  </si>
  <si>
    <t>85 - 35 169th Street</t>
  </si>
  <si>
    <t>1101-B Liberty Avenue</t>
  </si>
  <si>
    <t>Herkimer Bassett Clinic</t>
  </si>
  <si>
    <t>321 E. Albany St</t>
  </si>
  <si>
    <t>Herkimer</t>
  </si>
  <si>
    <t>2079 Forest Avenue</t>
  </si>
  <si>
    <t>899 Main St</t>
  </si>
  <si>
    <t>Buffalo</t>
  </si>
  <si>
    <t>280 Henry Street</t>
  </si>
  <si>
    <t>3201 Kings Highway</t>
  </si>
  <si>
    <t>338 Westbury Ave</t>
  </si>
  <si>
    <t>Carle Place</t>
  </si>
  <si>
    <t>26 Hill St. STE 114</t>
  </si>
  <si>
    <t>Southhampton</t>
  </si>
  <si>
    <t>95 Bradhurst Avenue</t>
  </si>
  <si>
    <t>Valhalla</t>
  </si>
  <si>
    <t>760 East 160th Street</t>
  </si>
  <si>
    <t>1310 46th Street</t>
  </si>
  <si>
    <t>1 Fordham Plaza</t>
  </si>
  <si>
    <t>360 East 161 Street</t>
  </si>
  <si>
    <t>871 Prospect Avenue</t>
  </si>
  <si>
    <t>1276 Fulton Avenue</t>
  </si>
  <si>
    <t>1130 Grand Concourse</t>
  </si>
  <si>
    <t>One Brookdale Plaza</t>
  </si>
  <si>
    <t>121 Dekalb Avenue</t>
  </si>
  <si>
    <t>259 Bristol Street</t>
  </si>
  <si>
    <t>Room 242</t>
  </si>
  <si>
    <t>592 Rockaway Avenue</t>
  </si>
  <si>
    <t>3354 Sheridan Drive</t>
  </si>
  <si>
    <t>Amherst</t>
  </si>
  <si>
    <t>356 West 18th Street</t>
  </si>
  <si>
    <t>6 Wellness Way</t>
  </si>
  <si>
    <t>Latham</t>
  </si>
  <si>
    <t>214 West 116th Street</t>
  </si>
  <si>
    <t>30 East 33rd St</t>
  </si>
  <si>
    <t>5th Floor</t>
  </si>
  <si>
    <t>90 Cherry Lane</t>
  </si>
  <si>
    <t>Hicksville</t>
  </si>
  <si>
    <t>87 North Clinton Avenue</t>
  </si>
  <si>
    <t>320 South Service Rd</t>
  </si>
  <si>
    <t>Melville</t>
  </si>
  <si>
    <t>144 Genesee Street</t>
  </si>
  <si>
    <t>One Leo Moss Drive Suite 6010</t>
  </si>
  <si>
    <t>Cattaraugus County Building</t>
  </si>
  <si>
    <t>Olean</t>
  </si>
  <si>
    <t>101 Hamilton Avenue</t>
  </si>
  <si>
    <t>Aubum</t>
  </si>
  <si>
    <t>101 Dates Drive</t>
  </si>
  <si>
    <t>Ithaca</t>
  </si>
  <si>
    <t>198 East 121st Street</t>
  </si>
  <si>
    <t>127 Rutledge Street</t>
  </si>
  <si>
    <t>950 South Oyster Bay Road</t>
  </si>
  <si>
    <t>91 Broadway</t>
  </si>
  <si>
    <t>Haverstraw</t>
  </si>
  <si>
    <t>75 Beekman Street</t>
  </si>
  <si>
    <t>Plattsburgh</t>
  </si>
  <si>
    <t>PO Box 740001</t>
  </si>
  <si>
    <t>Atlanta</t>
  </si>
  <si>
    <t>125 Walker Street</t>
  </si>
  <si>
    <t>136-26 37th Avenue</t>
  </si>
  <si>
    <t>Hall R. Clothier Building</t>
  </si>
  <si>
    <t>Mayville</t>
  </si>
  <si>
    <t>118-35 Queens Blvd.</t>
  </si>
  <si>
    <t>Forest Hills</t>
  </si>
  <si>
    <t>211 JB Wise Place</t>
  </si>
  <si>
    <t>Watertown,</t>
  </si>
  <si>
    <t>4101 8th Avenue</t>
  </si>
  <si>
    <t>147-32 Jamaica Avenue</t>
  </si>
  <si>
    <t>Clymer-Corry Road</t>
  </si>
  <si>
    <t>Clymer</t>
  </si>
  <si>
    <t>50 Broad Street</t>
  </si>
  <si>
    <t>10th Floor</t>
  </si>
  <si>
    <t>610 West 130th Street</t>
  </si>
  <si>
    <t>First Floor</t>
  </si>
  <si>
    <t>325 Columbia Street</t>
  </si>
  <si>
    <t>Suite 200</t>
  </si>
  <si>
    <t>Hudson</t>
  </si>
  <si>
    <t>89 York Street</t>
  </si>
  <si>
    <t>Suite 1</t>
  </si>
  <si>
    <t>111 Broadway</t>
  </si>
  <si>
    <t>Suite 1402</t>
  </si>
  <si>
    <t>34 Benwood Avenue</t>
  </si>
  <si>
    <t>439 Port Richmond Avenue</t>
  </si>
  <si>
    <t>235 Port Richmond Avenue</t>
  </si>
  <si>
    <t>4 Commerce Lane</t>
  </si>
  <si>
    <t>Canton</t>
  </si>
  <si>
    <t>1419-25 Mermaid Ave</t>
  </si>
  <si>
    <t>105 Woodcrest Drive</t>
  </si>
  <si>
    <t>Rifton</t>
  </si>
  <si>
    <t>150 Broad Street</t>
  </si>
  <si>
    <t>Hamilton</t>
  </si>
  <si>
    <t>21 Remsen Avenue</t>
  </si>
  <si>
    <t>Monsey</t>
  </si>
  <si>
    <t>263 Classon Avenue</t>
  </si>
  <si>
    <t>Office BC, Entrance outside of Building</t>
  </si>
  <si>
    <t>633 Third Avenue</t>
  </si>
  <si>
    <t>10th Floor</t>
  </si>
  <si>
    <t>633 Third Avenue</t>
  </si>
  <si>
    <t>61 Delano Street</t>
  </si>
  <si>
    <t>Pulaski</t>
  </si>
  <si>
    <t>1099 Jay Street</t>
  </si>
  <si>
    <t>Building J  3rd floor                                                                                                             3 A</t>
  </si>
  <si>
    <t>147 Lake Street</t>
  </si>
  <si>
    <t>Newburgh</t>
  </si>
  <si>
    <t>134 Homer Avenue</t>
  </si>
  <si>
    <t>P.O. Box 2010</t>
  </si>
  <si>
    <t>Cortland</t>
  </si>
  <si>
    <t>460 West 41ST Street</t>
  </si>
  <si>
    <t>736 Irving Avenue</t>
  </si>
  <si>
    <t>841 Portion Road</t>
  </si>
  <si>
    <t>Suite A</t>
  </si>
  <si>
    <t>Ronkonkoma</t>
  </si>
  <si>
    <t>750 Holiday Drive</t>
  </si>
  <si>
    <t>Pittsburgh</t>
  </si>
  <si>
    <t>111 Main Street</t>
  </si>
  <si>
    <t>Suite 4</t>
  </si>
  <si>
    <t>Delhi</t>
  </si>
  <si>
    <t>1220 Washington Avenue</t>
  </si>
  <si>
    <t>Building 4</t>
  </si>
  <si>
    <t>921B East New York Avenue</t>
  </si>
  <si>
    <t>25-29 Avenue D</t>
  </si>
  <si>
    <t>132 East 14075 South</t>
  </si>
  <si>
    <t>Draper</t>
  </si>
  <si>
    <t>10 Healthy Way</t>
  </si>
  <si>
    <t>Ellenville</t>
  </si>
  <si>
    <t>1101 Nott Street A-1</t>
  </si>
  <si>
    <t>Schenectady</t>
  </si>
  <si>
    <t>55 Water Street</t>
  </si>
  <si>
    <t>1526 Walden Avenue</t>
  </si>
  <si>
    <t>Suite 400</t>
  </si>
  <si>
    <t>Cheektowaga</t>
  </si>
  <si>
    <t>729 Seventh Avenue</t>
  </si>
  <si>
    <t>95 Franklin Street</t>
  </si>
  <si>
    <t>Room 950</t>
  </si>
  <si>
    <t>462 Grider Street</t>
  </si>
  <si>
    <t>206 South Elmwood Avenue</t>
  </si>
  <si>
    <t>165 Court Street</t>
  </si>
  <si>
    <t>1312 38th Street</t>
  </si>
  <si>
    <t>Grants Fiscal Dept.</t>
  </si>
  <si>
    <t>5800 Third Ave, 3rd Fl</t>
  </si>
  <si>
    <t>85 S. West St</t>
  </si>
  <si>
    <t>Homer</t>
  </si>
  <si>
    <t>29 N Hamilton Street</t>
  </si>
  <si>
    <t>Poughkeepsie</t>
  </si>
  <si>
    <t>25-01 Jackson Avenue</t>
  </si>
  <si>
    <t>Long Island City</t>
  </si>
  <si>
    <t>28 East Main Street</t>
  </si>
  <si>
    <t>Clifton Springs</t>
  </si>
  <si>
    <t>14 Maiden Lane</t>
  </si>
  <si>
    <t>PO Box 423</t>
  </si>
  <si>
    <t>Penn Yan</t>
  </si>
  <si>
    <t>10400 Linn Station Rd</t>
  </si>
  <si>
    <t>Suite 100</t>
  </si>
  <si>
    <t>Louisville</t>
  </si>
  <si>
    <t>45TH Avenue at Parsons Boulevard</t>
  </si>
  <si>
    <t>29-76 Northern Boulevard</t>
  </si>
  <si>
    <t>65 Roosevelt Ave</t>
  </si>
  <si>
    <t>Suite 206</t>
  </si>
  <si>
    <t>Valley Stream</t>
  </si>
  <si>
    <t>707 E Main Street</t>
  </si>
  <si>
    <t>Middletown</t>
  </si>
  <si>
    <t>307 West 38th Street</t>
  </si>
  <si>
    <t>430 East Main Street</t>
  </si>
  <si>
    <t>Batavia</t>
  </si>
  <si>
    <t>196 North Street</t>
  </si>
  <si>
    <t>Geneva</t>
  </si>
  <si>
    <t>68 South Service Road</t>
  </si>
  <si>
    <t>100 Park Street</t>
  </si>
  <si>
    <t>71 Glenwood Avenue</t>
  </si>
  <si>
    <t>Queensbury</t>
  </si>
  <si>
    <t>446 West 33rd Street</t>
  </si>
  <si>
    <t>411 Main Street</t>
  </si>
  <si>
    <t>Greene County Office Building, 3rd Floor</t>
  </si>
  <si>
    <t>Catskill</t>
  </si>
  <si>
    <t>5 Perryridge Road</t>
  </si>
  <si>
    <t>Greenwich</t>
  </si>
  <si>
    <t>1 Guthrie Square</t>
  </si>
  <si>
    <t>Sayre</t>
  </si>
  <si>
    <t>2740 Hoyt Avenue South</t>
  </si>
  <si>
    <t>Lower Level</t>
  </si>
  <si>
    <t>2369 2nd Avenue</t>
  </si>
  <si>
    <t>105 Marys Avenue</t>
  </si>
  <si>
    <t>Kingston</t>
  </si>
  <si>
    <t>552 Southern Boulevard</t>
  </si>
  <si>
    <t>100 Church Street</t>
  </si>
  <si>
    <t>10-42 Mitchell Ave</t>
  </si>
  <si>
    <t>Binghamton</t>
  </si>
  <si>
    <t>175 Central Avenue</t>
  </si>
  <si>
    <t>5th floor</t>
  </si>
  <si>
    <t>1 School Street</t>
  </si>
  <si>
    <t>Gowanda</t>
  </si>
  <si>
    <t>1000 South Avenue</t>
  </si>
  <si>
    <t>Box 92</t>
  </si>
  <si>
    <t>1 Seneca Street</t>
  </si>
  <si>
    <t>Ste 3400</t>
  </si>
  <si>
    <t>55 Exchange Place</t>
  </si>
  <si>
    <t>Suite 501</t>
  </si>
  <si>
    <t>1044 State Street</t>
  </si>
  <si>
    <t>55 Dodge Rd</t>
  </si>
  <si>
    <t>535 EAST 70TH Street</t>
  </si>
  <si>
    <t>2640 Pitkin Avenue</t>
  </si>
  <si>
    <t>6209 16th Avenue</t>
  </si>
  <si>
    <t>511 Farber Lakes Drive</t>
  </si>
  <si>
    <t>2006 Madison Ave.</t>
  </si>
  <si>
    <t>1545 Atlantic Avenue</t>
  </si>
  <si>
    <t>263 W 38th Street</t>
  </si>
  <si>
    <t>100 Gold Street Lower Level</t>
  </si>
  <si>
    <t>184 Barton Street</t>
  </si>
  <si>
    <t>1859 Victory Boulevard</t>
  </si>
  <si>
    <t>6200 Beach Channel Drive</t>
  </si>
  <si>
    <t>1230 Hempstead Turnpike</t>
  </si>
  <si>
    <t>Franklin Square</t>
  </si>
  <si>
    <t>726 Exchange Street</t>
  </si>
  <si>
    <t>203-05 32nd Avenue</t>
  </si>
  <si>
    <t>Bayside</t>
  </si>
  <si>
    <t>Cac0000697</t>
  </si>
  <si>
    <t>672 Parkside Ave</t>
  </si>
  <si>
    <t>55 Palmer Avenue</t>
  </si>
  <si>
    <t>Bronxville</t>
  </si>
  <si>
    <t>100 Rte 59</t>
  </si>
  <si>
    <t>Suite 111</t>
  </si>
  <si>
    <t>Airmont</t>
  </si>
  <si>
    <t>79 Glenridge Rd</t>
  </si>
  <si>
    <t>Glenville</t>
  </si>
  <si>
    <t>1045 James Street</t>
  </si>
  <si>
    <t>140 Burwell Street</t>
  </si>
  <si>
    <t>Little Falls</t>
  </si>
  <si>
    <t>Suite 222</t>
  </si>
  <si>
    <t>Elmhurst</t>
  </si>
  <si>
    <t>2740 Martin Ave</t>
  </si>
  <si>
    <t>Bellmore</t>
  </si>
  <si>
    <t>80 Maiden Lane</t>
  </si>
  <si>
    <t>Suite 305</t>
  </si>
  <si>
    <t>138 North Court Street</t>
  </si>
  <si>
    <t>Building 5</t>
  </si>
  <si>
    <t>Wampsville</t>
  </si>
  <si>
    <t>4802 Tenth Avenue</t>
  </si>
  <si>
    <t>301 Grove Street</t>
  </si>
  <si>
    <t>One Atwell Road</t>
  </si>
  <si>
    <t>Cooperstown</t>
  </si>
  <si>
    <t>156 Center Street</t>
  </si>
  <si>
    <t>Massena</t>
  </si>
  <si>
    <t>333 Broadway</t>
  </si>
  <si>
    <t>30 Broad Street</t>
  </si>
  <si>
    <t>159 05 Union Turnpike</t>
  </si>
  <si>
    <t>Fresh Meadows</t>
  </si>
  <si>
    <t>100 Quentin Roosevelt Boulevard</t>
  </si>
  <si>
    <t>Garden City</t>
  </si>
  <si>
    <t>1275 York Avenue</t>
  </si>
  <si>
    <t>633 3rd Avenue</t>
  </si>
  <si>
    <t>4th  Floor</t>
  </si>
  <si>
    <t>73 James P Kelly Way</t>
  </si>
  <si>
    <t>50 Water Street</t>
  </si>
  <si>
    <t>7th Floor</t>
  </si>
  <si>
    <t>1 State Street</t>
  </si>
  <si>
    <t>24th Floor</t>
  </si>
  <si>
    <t>1120 Pittsford-Victor Road</t>
  </si>
  <si>
    <t>Pittsford</t>
  </si>
  <si>
    <t>111 East 210th Street</t>
  </si>
  <si>
    <t>160 North Midland Avenue</t>
  </si>
  <si>
    <t>Nyack</t>
  </si>
  <si>
    <t>85 West Burnside Avenue</t>
  </si>
  <si>
    <t>1651 Oneida Street</t>
  </si>
  <si>
    <t>Utica</t>
  </si>
  <si>
    <t>3450 Dekalb Ave</t>
  </si>
  <si>
    <t>346 Grand Ave</t>
  </si>
  <si>
    <t>Johnson City</t>
  </si>
  <si>
    <t>One Gustave Levy Place</t>
  </si>
  <si>
    <t>1 Healthy Way</t>
  </si>
  <si>
    <t>Oceanside</t>
  </si>
  <si>
    <t>107 West Fourth Street</t>
  </si>
  <si>
    <t>Mount Vernon</t>
  </si>
  <si>
    <t>111 Hospital Drive</t>
  </si>
  <si>
    <t>625 State Street</t>
  </si>
  <si>
    <t>2201 Hempstead Turnpike</t>
  </si>
  <si>
    <t>Box S82</t>
  </si>
  <si>
    <t>East Meadow</t>
  </si>
  <si>
    <t>800 Veterans Hwy</t>
  </si>
  <si>
    <t>Suite 150</t>
  </si>
  <si>
    <t>Hauppauge</t>
  </si>
  <si>
    <t>99 East State Street</t>
  </si>
  <si>
    <t>Gloversville</t>
  </si>
  <si>
    <t>155 Lawn Avenue</t>
  </si>
  <si>
    <t>10-50 Beach 21st Street</t>
  </si>
  <si>
    <t>Far Rockaway</t>
  </si>
  <si>
    <t>694 Beach 20th Street</t>
  </si>
  <si>
    <t>766 North Main Street</t>
  </si>
  <si>
    <t>Suite #107</t>
  </si>
  <si>
    <t>Spring Valley</t>
  </si>
  <si>
    <t>42-09 28th Street</t>
  </si>
  <si>
    <t>21-25 44th Avenue</t>
  </si>
  <si>
    <t>Suite 102</t>
  </si>
  <si>
    <t>506 Sixth Street</t>
  </si>
  <si>
    <t>622 West 168th Street</t>
  </si>
  <si>
    <t>176-20 148th Ave</t>
  </si>
  <si>
    <t>180 Madison Avenue</t>
  </si>
  <si>
    <t>Eighth Floor</t>
  </si>
  <si>
    <t>1980 Crompond Road</t>
  </si>
  <si>
    <t>Cortlandt</t>
  </si>
  <si>
    <t>6614 11th Avenue</t>
  </si>
  <si>
    <t>5526 Niagara Street Ext</t>
  </si>
  <si>
    <t>PO Box 496</t>
  </si>
  <si>
    <t>Lockport</t>
  </si>
  <si>
    <t>621 Tenth Street</t>
  </si>
  <si>
    <t>Niagara Falls</t>
  </si>
  <si>
    <t>200 Washington Street</t>
  </si>
  <si>
    <t>Suite 300</t>
  </si>
  <si>
    <t>Watertown</t>
  </si>
  <si>
    <t>45 Wadsworth Avenue</t>
  </si>
  <si>
    <t>100 Community Drive</t>
  </si>
  <si>
    <t>Great Neck</t>
  </si>
  <si>
    <t>310 East 14th Street</t>
  </si>
  <si>
    <t>550-560 First Ave- SK- 133</t>
  </si>
  <si>
    <t>259 First Street</t>
  </si>
  <si>
    <t>Mineola</t>
  </si>
  <si>
    <t>150 55th Street</t>
  </si>
  <si>
    <t>Room 2840</t>
  </si>
  <si>
    <t>101 Hospital Road</t>
  </si>
  <si>
    <t>Patchogue</t>
  </si>
  <si>
    <t>24 West 25th St</t>
  </si>
  <si>
    <t>9th Floor</t>
  </si>
  <si>
    <t>460 Andes Road</t>
  </si>
  <si>
    <t>40 Sunset Ridge Road</t>
  </si>
  <si>
    <t>New Paltz</t>
  </si>
  <si>
    <t>321 Genesee Street</t>
  </si>
  <si>
    <t>Oneida</t>
  </si>
  <si>
    <t>560 White Plains Road</t>
  </si>
  <si>
    <t>Tarrytown</t>
  </si>
  <si>
    <t>25 Howard Place</t>
  </si>
  <si>
    <t>200 Ohio Street</t>
  </si>
  <si>
    <t>Medina</t>
  </si>
  <si>
    <t>175 Remsen St</t>
  </si>
  <si>
    <t>Ste 800</t>
  </si>
  <si>
    <t>10 George Street</t>
  </si>
  <si>
    <t>Oswego</t>
  </si>
  <si>
    <t>110 West Sixth Street</t>
  </si>
  <si>
    <t>169 Riverside Drive</t>
  </si>
  <si>
    <t>2759 Webster Avenue</t>
  </si>
  <si>
    <t>8 Southwoods Blvd.</t>
  </si>
  <si>
    <t>Suite 110</t>
  </si>
  <si>
    <t>Ny</t>
  </si>
  <si>
    <t>570 Taxter Road</t>
  </si>
  <si>
    <t>Suite 250</t>
  </si>
  <si>
    <t>Elmsford</t>
  </si>
  <si>
    <t>60 East Amherst St</t>
  </si>
  <si>
    <t>66-58 Fresh Pond Road</t>
  </si>
  <si>
    <t>Floor #2</t>
  </si>
  <si>
    <t>Ridgewood</t>
  </si>
  <si>
    <t>100 Park Avenue</t>
  </si>
  <si>
    <t>200 Varick Street</t>
  </si>
  <si>
    <t>40 Worth Street</t>
  </si>
  <si>
    <t>3 Neptune Road</t>
  </si>
  <si>
    <t>Suite S-200</t>
  </si>
  <si>
    <t>208 North Townsend Street</t>
  </si>
  <si>
    <t>8-13 Astoria Boulevard</t>
  </si>
  <si>
    <t>Astoria</t>
  </si>
  <si>
    <t>360 Monroe Avenue</t>
  </si>
  <si>
    <t>Suite 2</t>
  </si>
  <si>
    <t>1120 Marina Bay Drive</t>
  </si>
  <si>
    <t>Clear Lake Shores</t>
  </si>
  <si>
    <t>68 Crystal Run Road</t>
  </si>
  <si>
    <t>1333 Broadway</t>
  </si>
  <si>
    <t>8th Floor</t>
  </si>
  <si>
    <t>1425 Portland Avenue</t>
  </si>
  <si>
    <t>1500 N James Street</t>
  </si>
  <si>
    <t>Rome</t>
  </si>
  <si>
    <t>Elm and Carlton Streets</t>
  </si>
  <si>
    <t>2 Teleport Drive</t>
  </si>
  <si>
    <t>Suite 302</t>
  </si>
  <si>
    <t>110 West 97th Street</t>
  </si>
  <si>
    <t>645 10th Avenue</t>
  </si>
  <si>
    <t>830 Washington Street</t>
  </si>
  <si>
    <t>211 Church Street</t>
  </si>
  <si>
    <t>Saratoga Springs</t>
  </si>
  <si>
    <t>7 Seafield Lane</t>
  </si>
  <si>
    <t>West Hampton Beach</t>
  </si>
  <si>
    <t>220 E 42nd Street</t>
  </si>
  <si>
    <t>987 R.C. Hoag Drive</t>
  </si>
  <si>
    <t>Salamanca</t>
  </si>
  <si>
    <t>110 North Ocean Ave</t>
  </si>
  <si>
    <t>212 East 106th Street</t>
  </si>
  <si>
    <t>101 Church Street</t>
  </si>
  <si>
    <t>P.O. Box 5081</t>
  </si>
  <si>
    <t>Southampton</t>
  </si>
  <si>
    <t>210 E 43rd Street</t>
  </si>
  <si>
    <t>3rd FL</t>
  </si>
  <si>
    <t>143-06 45th Avenue</t>
  </si>
  <si>
    <t>22 Riverside Drive</t>
  </si>
  <si>
    <t>135 East Frederick Street</t>
  </si>
  <si>
    <t>200 Belle Terre Road</t>
  </si>
  <si>
    <t>Port Jefferson</t>
  </si>
  <si>
    <t>967 North Broadway</t>
  </si>
  <si>
    <t>Yonkers</t>
  </si>
  <si>
    <t>1111 Ansterdam Avenue</t>
  </si>
  <si>
    <t>260 East 188th Street</t>
  </si>
  <si>
    <t>327 Beach 19th Street</t>
  </si>
  <si>
    <t>159 Glenwood Drive</t>
  </si>
  <si>
    <t>Saranac Lake</t>
  </si>
  <si>
    <t>417 South Avenue</t>
  </si>
  <si>
    <t>6439 State Highway 56</t>
  </si>
  <si>
    <t>Potsdam</t>
  </si>
  <si>
    <t>1 Chimney Point Drive</t>
  </si>
  <si>
    <t>Ogdensburg</t>
  </si>
  <si>
    <t>427 Guy Park Avenue</t>
  </si>
  <si>
    <t>Amsterdam</t>
  </si>
  <si>
    <t>315 South Manning Boulevard</t>
  </si>
  <si>
    <t>275 North Street</t>
  </si>
  <si>
    <t>Harrison</t>
  </si>
  <si>
    <t>937 Fulton Street</t>
  </si>
  <si>
    <t>240 Meeting House Lane</t>
  </si>
  <si>
    <t>100 Nicolls Rd</t>
  </si>
  <si>
    <t>Stony Brook</t>
  </si>
  <si>
    <t>3701 Vestal Parkway East</t>
  </si>
  <si>
    <t>Vestal</t>
  </si>
  <si>
    <t>3085 Veterans Memorial Highway</t>
  </si>
  <si>
    <t>110 East Avenue</t>
  </si>
  <si>
    <t>Yaphank,</t>
  </si>
  <si>
    <t>1325 Millersport Highway</t>
  </si>
  <si>
    <t>1200 Brown Street</t>
  </si>
  <si>
    <t>Peekskill</t>
  </si>
  <si>
    <t>504 Livonia Avenue</t>
  </si>
  <si>
    <t>450 Clarkson Avenue</t>
  </si>
  <si>
    <t>518 James St</t>
  </si>
  <si>
    <t>290 Lenox Avenue</t>
  </si>
  <si>
    <t>75 East 3rd Street</t>
  </si>
  <si>
    <t>Dunkirk</t>
  </si>
  <si>
    <t>117 W 124th Street</t>
  </si>
  <si>
    <t>121 Avenue Of the Americas</t>
  </si>
  <si>
    <t>1 West Main Street</t>
  </si>
  <si>
    <t>208 West 13th Street</t>
  </si>
  <si>
    <t>624 Elizabeth Street</t>
  </si>
  <si>
    <t>590 Avenue of the Americas</t>
  </si>
  <si>
    <t>677 South Salina Street</t>
  </si>
  <si>
    <t>611 West Main Street</t>
  </si>
  <si>
    <t>1569 47th Street</t>
  </si>
  <si>
    <t>775 North Main Street</t>
  </si>
  <si>
    <t>259 Monroe Avenue</t>
  </si>
  <si>
    <t>15 Trinity Place</t>
  </si>
  <si>
    <t>225 Cadman Plaza East</t>
  </si>
  <si>
    <t>2nd Floor, South Wing, Room 219</t>
  </si>
  <si>
    <t>1 Capen</t>
  </si>
  <si>
    <t>1061 Development Court</t>
  </si>
  <si>
    <t>90 Church Street, 13th Floor</t>
  </si>
  <si>
    <t>NewYork</t>
  </si>
  <si>
    <t>1 Penn Plaza</t>
  </si>
  <si>
    <t>33 Lewis Rd</t>
  </si>
  <si>
    <t>32 Penn Street</t>
  </si>
  <si>
    <t>135 North Union Street</t>
  </si>
  <si>
    <t>601 Elmwood Avenue</t>
  </si>
  <si>
    <t>855 Central Avenue</t>
  </si>
  <si>
    <t>750 East Adams Street</t>
  </si>
  <si>
    <t>1065 Southern Boulevard</t>
  </si>
  <si>
    <t>Suite 101</t>
  </si>
  <si>
    <t>111 Colchester Avenue</t>
  </si>
  <si>
    <t>Burlington</t>
  </si>
  <si>
    <t>3300 Dewey Avenue</t>
  </si>
  <si>
    <t>770 East 176th Street</t>
  </si>
  <si>
    <t>148 Post Ave 1st floor</t>
  </si>
  <si>
    <t>3340 Perimeter Hill Dr</t>
  </si>
  <si>
    <t>Nashville</t>
  </si>
  <si>
    <t>100 Woods Road</t>
  </si>
  <si>
    <t>263 West 86th Street</t>
  </si>
  <si>
    <t>Church of St. Paul &amp; St. Andrew Basement Level</t>
  </si>
  <si>
    <t>41 East Post Road</t>
  </si>
  <si>
    <t>374 Stockholm Street</t>
  </si>
  <si>
    <t>5362 Mungers Mill Road</t>
  </si>
  <si>
    <t>Building 2</t>
  </si>
  <si>
    <t>Silver Springs</t>
  </si>
  <si>
    <t>466 North Main Street</t>
  </si>
  <si>
    <t>P.O. Box 231</t>
  </si>
  <si>
    <t>Warsaw</t>
  </si>
  <si>
    <t>42-07 Parsons Boulevard</t>
  </si>
  <si>
    <t>CAC0000673</t>
  </si>
  <si>
    <t>360 Irving Avenue</t>
  </si>
  <si>
    <t>CAC0000802</t>
  </si>
  <si>
    <t>811 Morris Park Avenue</t>
  </si>
  <si>
    <t>CAC0000804</t>
  </si>
  <si>
    <t>30 West State Street</t>
  </si>
  <si>
    <t>AGENCYNAME</t>
  </si>
  <si>
    <t>CAC0000767</t>
  </si>
  <si>
    <t>100 Granny Road</t>
  </si>
  <si>
    <t>Farmingville</t>
  </si>
  <si>
    <t>CAC0000110</t>
  </si>
  <si>
    <t>SCHUYLER COUNTY LDSS</t>
  </si>
  <si>
    <t>MECM</t>
  </si>
  <si>
    <t>323 Owego Street</t>
  </si>
  <si>
    <t>County Office Building</t>
  </si>
  <si>
    <t>Montour Falls</t>
  </si>
  <si>
    <t>CAC0000440</t>
  </si>
  <si>
    <t>CATHOLIC CHARITIES OF ONONDAGA COUNTY</t>
  </si>
  <si>
    <t>1801 Erie Blvd East</t>
  </si>
  <si>
    <t>520 Eighth Avenue</t>
  </si>
  <si>
    <t>Suite 1200</t>
  </si>
  <si>
    <t>CAC0000041</t>
  </si>
  <si>
    <t>SYRACUSE COMMUNITY HEALTH CENTER</t>
  </si>
  <si>
    <t>819 South Salina Street</t>
  </si>
  <si>
    <t>CAC0000805</t>
  </si>
  <si>
    <t>742 Delaware Avenue, Suite 1</t>
  </si>
  <si>
    <t>CAC0000559</t>
  </si>
  <si>
    <t>LONG ISLAND SELECT HEALTHCARE, INC (LISH, INC.)</t>
  </si>
  <si>
    <t>159 Carleton Avenue</t>
  </si>
  <si>
    <t>Central Islip</t>
  </si>
  <si>
    <t>Ste 2 PMB 1074</t>
  </si>
  <si>
    <t>CAC0000806</t>
  </si>
  <si>
    <t>475 Atlantic Ave Ste 2</t>
  </si>
  <si>
    <t>CAC0000808</t>
  </si>
  <si>
    <t>1903 Sunset Ave</t>
  </si>
  <si>
    <t>CAC0000807</t>
  </si>
  <si>
    <t>10 New Main Street</t>
  </si>
  <si>
    <t>CAC0000810</t>
  </si>
  <si>
    <t>1906 Kings hwy</t>
  </si>
  <si>
    <t>CAC0000811</t>
  </si>
  <si>
    <t>1201 E Fayette Street</t>
  </si>
  <si>
    <t>Suite 26</t>
  </si>
  <si>
    <t>CAC0000735</t>
  </si>
  <si>
    <t>1 Centre Street</t>
  </si>
  <si>
    <t>19th Floor</t>
  </si>
  <si>
    <t>NAV0000405</t>
  </si>
  <si>
    <t>ORLEANS COMMUNITY HEALTH</t>
  </si>
  <si>
    <t>CAC0000822</t>
  </si>
  <si>
    <t>CAC0000812</t>
  </si>
  <si>
    <t>CAC0000032</t>
  </si>
  <si>
    <t>Adirondack Pediatrics, PC</t>
  </si>
  <si>
    <t>Aids Center of Queens County</t>
  </si>
  <si>
    <t>Akido Medical, PLLC</t>
  </si>
  <si>
    <t>101 Broadway</t>
  </si>
  <si>
    <t>Suite 301</t>
  </si>
  <si>
    <t>Asian Choice</t>
  </si>
  <si>
    <t>Bangladesh American Welfare Association</t>
  </si>
  <si>
    <t>Bangladeshi American Community Development and Youth Services (BACDYS)</t>
  </si>
  <si>
    <t>Blossom Sustainable Development</t>
  </si>
  <si>
    <t>BMS Family Health and Wellness Centers</t>
  </si>
  <si>
    <t>Boro Park Jewish Community Council</t>
  </si>
  <si>
    <t>Bronx Defenders</t>
  </si>
  <si>
    <t>Care Collab</t>
  </si>
  <si>
    <t>Cayuga Health System</t>
  </si>
  <si>
    <t>Center for Alternative Sentencing (CASES)</t>
  </si>
  <si>
    <t>Centro De Amigos SADC</t>
  </si>
  <si>
    <t>Children's Home of Jefferson County (CHJC)</t>
  </si>
  <si>
    <t>Clymer Rural Health Clinic</t>
  </si>
  <si>
    <t>44 West 28th Street</t>
  </si>
  <si>
    <t>CS Medical Associates DBA Victory Recovery Partners</t>
  </si>
  <si>
    <t>DeBiase &amp; Levine Associates, Inc.</t>
  </si>
  <si>
    <t>Divine Consulting Group Inc</t>
  </si>
  <si>
    <t>Endeavor Health Services</t>
  </si>
  <si>
    <t>Family Services</t>
  </si>
  <si>
    <t>Finger Lakes Area Counseling and Recovery Agency</t>
  </si>
  <si>
    <t>Fusion Recovery Center</t>
  </si>
  <si>
    <t>444 Broadway</t>
  </si>
  <si>
    <t>Menands</t>
  </si>
  <si>
    <t>Gratus Community Care</t>
  </si>
  <si>
    <t>Greenwich Hospital</t>
  </si>
  <si>
    <t>Health People Inc.</t>
  </si>
  <si>
    <t>HealthFund Solutions, LLC.</t>
  </si>
  <si>
    <t>Heritage Home care services Inc</t>
  </si>
  <si>
    <t>Informacion Sin Barreras (aka Contracovid)</t>
  </si>
  <si>
    <t>International Rescue Committee</t>
  </si>
  <si>
    <t>LaSante Health Center</t>
  </si>
  <si>
    <t>Liberty Resources INC.</t>
  </si>
  <si>
    <t>Lighthouse Free Medical Clinic</t>
  </si>
  <si>
    <t>Long Island Consultation Center</t>
  </si>
  <si>
    <t>Long Island Crisis Center Inc.</t>
  </si>
  <si>
    <t>Madison County Public Health</t>
  </si>
  <si>
    <t>Mental Health Association Inc. In Orange County</t>
  </si>
  <si>
    <t>Molina Healthcare</t>
  </si>
  <si>
    <t>Monroe Plan for Medical Care</t>
  </si>
  <si>
    <t>MVHS Primary/Specialty Groups</t>
  </si>
  <si>
    <t>MVP Medical Practice PC dba AHF Healthcare Center</t>
  </si>
  <si>
    <t>New Day Treatment Center LLC</t>
  </si>
  <si>
    <t>New York Psychotherapy and Counseling Center</t>
  </si>
  <si>
    <t>NIA Community Services Network</t>
  </si>
  <si>
    <t>Niagara County probation - TASC</t>
  </si>
  <si>
    <t>NYU Langone Hospital—Suffolk</t>
  </si>
  <si>
    <t>OAK ORCHARD COMMUNITY HEALTH CENTER</t>
  </si>
  <si>
    <t>300 West Avenue</t>
  </si>
  <si>
    <t>Brockport</t>
  </si>
  <si>
    <t>Oasis Wellness Center</t>
  </si>
  <si>
    <t>Office of The Manhattan Borough President</t>
  </si>
  <si>
    <t>Premium Health Center</t>
  </si>
  <si>
    <t>Project Hospitality</t>
  </si>
  <si>
    <t>Reality House Inc.</t>
  </si>
  <si>
    <t>Regional Aid for Interim Needs, INC</t>
  </si>
  <si>
    <t>Regional Health Reach, Inc</t>
  </si>
  <si>
    <t>Resource Corporation of America &amp; Recovery of Texas, LLC</t>
  </si>
  <si>
    <t>Resource Recovery Center of Orange County</t>
  </si>
  <si>
    <t>Rising Ground</t>
  </si>
  <si>
    <t>SEPA Mujer, Inc.</t>
  </si>
  <si>
    <t>Southern Tier AIDS Program dba Southern Tier Care Coordination</t>
  </si>
  <si>
    <t>St. Josephs Neighborhood Center</t>
  </si>
  <si>
    <t>St. Lawrence Psychiatric Center</t>
  </si>
  <si>
    <t>START Treatment &amp; Recovery Centers, Inc.</t>
  </si>
  <si>
    <t>StrongSteps Behavioral Health Foundation Inc.</t>
  </si>
  <si>
    <t>Suffolk County Reentry Task Force</t>
  </si>
  <si>
    <t>Sundance Homecare Inc</t>
  </si>
  <si>
    <t>The Addiction Center of Broome County, Inc.</t>
  </si>
  <si>
    <t>The Bridge</t>
  </si>
  <si>
    <t>The Legal Aid Society of Rochester</t>
  </si>
  <si>
    <t>The New York Foundling</t>
  </si>
  <si>
    <t>UB Student Health Insurance Office</t>
  </si>
  <si>
    <t>Uninsured Care Programs, New York State Department of Health</t>
  </si>
  <si>
    <t>United Jewish Organizations of Williamsburg and North Brooklyn</t>
  </si>
  <si>
    <t>Visions for Change, Inc. DBA Connect</t>
  </si>
  <si>
    <t>Wellness In Inwood</t>
  </si>
  <si>
    <t>Western New York Integrated Care Collaborative</t>
  </si>
  <si>
    <t>CAC0000823</t>
  </si>
  <si>
    <t>Health Unity Foundation</t>
  </si>
  <si>
    <t>401 Oceanview Ave</t>
  </si>
  <si>
    <t>Department of Health</t>
  </si>
  <si>
    <t>CAC0000628</t>
  </si>
  <si>
    <t>STAMFORD HEALTH</t>
  </si>
  <si>
    <t>1 Hospital Plz</t>
  </si>
  <si>
    <t>Stamford</t>
  </si>
  <si>
    <t>CAC0000761</t>
  </si>
  <si>
    <t>NA HR Services Corp</t>
  </si>
  <si>
    <t>8772 126 Street</t>
  </si>
  <si>
    <t>Richmond Hill</t>
  </si>
  <si>
    <t>CAC0000824</t>
  </si>
  <si>
    <t>Dutchess County Office for the Aging</t>
  </si>
  <si>
    <t>114 Delafield Street</t>
  </si>
  <si>
    <t>Poughkeepsie.</t>
  </si>
  <si>
    <t>CAC0000825</t>
  </si>
  <si>
    <t>PATHS, LLC</t>
  </si>
  <si>
    <t>2010 Bevin Dr</t>
  </si>
  <si>
    <t>Allentown</t>
  </si>
  <si>
    <t>CAC0000826</t>
  </si>
  <si>
    <t>New York Research Education and Community Health (NYREACH)</t>
  </si>
  <si>
    <t>2021 Grand Concourse</t>
  </si>
  <si>
    <t>CAC0000827</t>
  </si>
  <si>
    <t>Five Star Home Health Care Agency, Inc.</t>
  </si>
  <si>
    <t>3044 Coney Island Avenue</t>
  </si>
  <si>
    <t>Care Design NY</t>
  </si>
  <si>
    <t>15th Floor</t>
  </si>
  <si>
    <t>CAC0000828</t>
  </si>
  <si>
    <t>COALITION PRO-IMMIGRANTS</t>
  </si>
  <si>
    <t>560 West 180 Street</t>
  </si>
  <si>
    <t>91-31 Queens Blvd</t>
  </si>
  <si>
    <t>Box 602</t>
  </si>
  <si>
    <t>11 Martine Ave</t>
  </si>
  <si>
    <t>12th Floor</t>
  </si>
  <si>
    <t>Good Samaritan University Hospital St. Charles Campus</t>
  </si>
  <si>
    <t>89-56 135th Street</t>
  </si>
  <si>
    <t>Open Door Care Network</t>
  </si>
  <si>
    <t>CAC0000829</t>
  </si>
  <si>
    <t>Health Justice Initiative, Inc.</t>
  </si>
  <si>
    <t>64 Wooster Street</t>
  </si>
  <si>
    <t>Suite 5E</t>
  </si>
  <si>
    <t>207 Route 306</t>
  </si>
  <si>
    <t>Metropolitan New York Coordinating Council on Jewish Poverty</t>
  </si>
  <si>
    <t>2141 45th Road</t>
  </si>
  <si>
    <t>C028899</t>
  </si>
  <si>
    <t>THE FAMILY COUNSELING CENTER OF FULTON COUNTY, INC.</t>
  </si>
  <si>
    <t>11-21 Broadway</t>
  </si>
  <si>
    <t>25 Chapel Street</t>
  </si>
  <si>
    <t>9th Fl</t>
  </si>
  <si>
    <t>110 Walt Whitman Road</t>
  </si>
  <si>
    <t>Huntington Station</t>
  </si>
  <si>
    <t>1010 McDonald Ave</t>
  </si>
  <si>
    <t>Spectrum Health and Human Services</t>
  </si>
  <si>
    <t>227 Thorn Avenue</t>
  </si>
  <si>
    <t>Orchard Park</t>
  </si>
  <si>
    <t>CAC0000831</t>
  </si>
  <si>
    <t>Staten Island Performing Provider System</t>
  </si>
  <si>
    <t>1 Edgewater Street</t>
  </si>
  <si>
    <t>Suite 700</t>
  </si>
  <si>
    <t>142 W 36th St12th Floor</t>
  </si>
  <si>
    <t>3903 Church Avenue</t>
  </si>
  <si>
    <t>#19</t>
  </si>
  <si>
    <t>Greene County Community Health</t>
  </si>
  <si>
    <t>CAC0000432</t>
  </si>
  <si>
    <t>CAC0000830</t>
  </si>
  <si>
    <t>Services for the Underserved</t>
  </si>
  <si>
    <t>463 7th Avenue</t>
  </si>
  <si>
    <t>17th FL</t>
  </si>
  <si>
    <t>CAC0000832</t>
  </si>
  <si>
    <t>Putnam Family &amp; Community Services, Inc DBA CoveCare Center</t>
  </si>
  <si>
    <t>1808 Route 6</t>
  </si>
  <si>
    <t>CAC0000346</t>
  </si>
  <si>
    <t>SAMARITAN VILLAGE</t>
  </si>
  <si>
    <t>510 Cortland Ave</t>
  </si>
  <si>
    <t>CAC0000833</t>
  </si>
  <si>
    <t>Confidential Help for Alcohol &amp; Drugs, Inc.</t>
  </si>
  <si>
    <t>75 Genesee Street</t>
  </si>
  <si>
    <t>CAC0000834</t>
  </si>
  <si>
    <t>Community Development for Asian American, Inc CDAA</t>
  </si>
  <si>
    <t>1985 Marcus Avenue</t>
  </si>
  <si>
    <t>New Hyde Park</t>
  </si>
  <si>
    <t>CAC0000835</t>
  </si>
  <si>
    <t>Collective Consciousness, Inc.</t>
  </si>
  <si>
    <t>76 Washington Ave</t>
  </si>
  <si>
    <t>Brentwood</t>
  </si>
  <si>
    <t>91-30 Van Wych Expressway</t>
  </si>
  <si>
    <t>CAC0000836</t>
  </si>
  <si>
    <t>Best Professional Home Care Agency Inc.</t>
  </si>
  <si>
    <t>2569 Ocean Ave Suite C1</t>
  </si>
  <si>
    <t>CAC0000837</t>
  </si>
  <si>
    <t>Platinum Healthcare</t>
  </si>
  <si>
    <t>15 W 38th st</t>
  </si>
  <si>
    <t>11 th floor</t>
  </si>
  <si>
    <t>CAC0000839</t>
  </si>
  <si>
    <t>All Health Diagnostic &amp; Treatment Center</t>
  </si>
  <si>
    <t>1655 E13 th Street</t>
  </si>
  <si>
    <t>1371 Seabury Ave</t>
  </si>
  <si>
    <t>CAC0000838</t>
  </si>
  <si>
    <t>Greater Mental Health of New York</t>
  </si>
  <si>
    <t>580 White Plains Road, Suite 510</t>
  </si>
  <si>
    <t>CAC0000840</t>
  </si>
  <si>
    <t/>
  </si>
  <si>
    <t>852 Kensington Avenue</t>
  </si>
  <si>
    <t>14215</t>
  </si>
  <si>
    <t>10457</t>
  </si>
  <si>
    <t>13204</t>
  </si>
  <si>
    <t>12801</t>
  </si>
  <si>
    <t>10310</t>
  </si>
  <si>
    <t>07003</t>
  </si>
  <si>
    <t>10463</t>
  </si>
  <si>
    <t>11418</t>
  </si>
  <si>
    <t>11249</t>
  </si>
  <si>
    <t>12211</t>
  </si>
  <si>
    <t>12208</t>
  </si>
  <si>
    <t>11229</t>
  </si>
  <si>
    <t>14813</t>
  </si>
  <si>
    <t>12206</t>
  </si>
  <si>
    <t>10122</t>
  </si>
  <si>
    <t>10119</t>
  </si>
  <si>
    <t>14605</t>
  </si>
  <si>
    <t>10013</t>
  </si>
  <si>
    <t>11201</t>
  </si>
  <si>
    <t>10512</t>
  </si>
  <si>
    <t>14905</t>
  </si>
  <si>
    <t>11354</t>
  </si>
  <si>
    <t>13021</t>
  </si>
  <si>
    <t>11432</t>
  </si>
  <si>
    <t>11208</t>
  </si>
  <si>
    <t>13350</t>
  </si>
  <si>
    <t>10303</t>
  </si>
  <si>
    <t>14203</t>
  </si>
  <si>
    <t>10002</t>
  </si>
  <si>
    <t>11234</t>
  </si>
  <si>
    <t>11514</t>
  </si>
  <si>
    <t>11968</t>
  </si>
  <si>
    <t>10595</t>
  </si>
  <si>
    <t>11212</t>
  </si>
  <si>
    <t>10456</t>
  </si>
  <si>
    <t>11219</t>
  </si>
  <si>
    <t>10458</t>
  </si>
  <si>
    <t>10451</t>
  </si>
  <si>
    <t>10459</t>
  </si>
  <si>
    <t>14226</t>
  </si>
  <si>
    <t>10011</t>
  </si>
  <si>
    <t>12110</t>
  </si>
  <si>
    <t>10018</t>
  </si>
  <si>
    <t>10026</t>
  </si>
  <si>
    <t>10016</t>
  </si>
  <si>
    <t>11801</t>
  </si>
  <si>
    <t>13210</t>
  </si>
  <si>
    <t>14604</t>
  </si>
  <si>
    <t>11747</t>
  </si>
  <si>
    <t>14760</t>
  </si>
  <si>
    <t>14850</t>
  </si>
  <si>
    <t>10035</t>
  </si>
  <si>
    <t>11211</t>
  </si>
  <si>
    <t>10927</t>
  </si>
  <si>
    <t>12901</t>
  </si>
  <si>
    <t>30374</t>
  </si>
  <si>
    <t>14757</t>
  </si>
  <si>
    <t>11375</t>
  </si>
  <si>
    <t>13601</t>
  </si>
  <si>
    <t>11232</t>
  </si>
  <si>
    <t>11435</t>
  </si>
  <si>
    <t>14724</t>
  </si>
  <si>
    <t>10004</t>
  </si>
  <si>
    <t>11717</t>
  </si>
  <si>
    <t>10027</t>
  </si>
  <si>
    <t>12534</t>
  </si>
  <si>
    <t>11042</t>
  </si>
  <si>
    <t>10006</t>
  </si>
  <si>
    <t>14214</t>
  </si>
  <si>
    <t>10302</t>
  </si>
  <si>
    <t>13617</t>
  </si>
  <si>
    <t>11224</t>
  </si>
  <si>
    <t>12471</t>
  </si>
  <si>
    <t>10001</t>
  </si>
  <si>
    <t>13346</t>
  </si>
  <si>
    <t>10952</t>
  </si>
  <si>
    <t>11205</t>
  </si>
  <si>
    <t>10017</t>
  </si>
  <si>
    <t>13142</t>
  </si>
  <si>
    <t>14611</t>
  </si>
  <si>
    <t>12550</t>
  </si>
  <si>
    <t>13045</t>
  </si>
  <si>
    <t>10036</t>
  </si>
  <si>
    <t>11738</t>
  </si>
  <si>
    <t>11779</t>
  </si>
  <si>
    <t>15220</t>
  </si>
  <si>
    <t>13753</t>
  </si>
  <si>
    <t>12226</t>
  </si>
  <si>
    <t>11203</t>
  </si>
  <si>
    <t>12601</t>
  </si>
  <si>
    <t>10009</t>
  </si>
  <si>
    <t>84020</t>
  </si>
  <si>
    <t>12428</t>
  </si>
  <si>
    <t>12308</t>
  </si>
  <si>
    <t>10041</t>
  </si>
  <si>
    <t>14225</t>
  </si>
  <si>
    <t>10019</t>
  </si>
  <si>
    <t>14202</t>
  </si>
  <si>
    <t>10460</t>
  </si>
  <si>
    <t>14201</t>
  </si>
  <si>
    <t>14647</t>
  </si>
  <si>
    <t>11218</t>
  </si>
  <si>
    <t>11220</t>
  </si>
  <si>
    <t>13077</t>
  </si>
  <si>
    <t>11101</t>
  </si>
  <si>
    <t>14432</t>
  </si>
  <si>
    <t>14527</t>
  </si>
  <si>
    <t>40223</t>
  </si>
  <si>
    <t>11355</t>
  </si>
  <si>
    <t>12204</t>
  </si>
  <si>
    <t>11581</t>
  </si>
  <si>
    <t>10940</t>
  </si>
  <si>
    <t>14020</t>
  </si>
  <si>
    <t>14456</t>
  </si>
  <si>
    <t>12804</t>
  </si>
  <si>
    <t>11777</t>
  </si>
  <si>
    <t>10591</t>
  </si>
  <si>
    <t>12414</t>
  </si>
  <si>
    <t>06830</t>
  </si>
  <si>
    <t>18840</t>
  </si>
  <si>
    <t>11102</t>
  </si>
  <si>
    <t>12401</t>
  </si>
  <si>
    <t>11746</t>
  </si>
  <si>
    <t>10012</t>
  </si>
  <si>
    <t>10455</t>
  </si>
  <si>
    <t>11235</t>
  </si>
  <si>
    <t>10007</t>
  </si>
  <si>
    <t>13903</t>
  </si>
  <si>
    <t>14070</t>
  </si>
  <si>
    <t>14620</t>
  </si>
  <si>
    <t>10005</t>
  </si>
  <si>
    <t>12307</t>
  </si>
  <si>
    <t>14068</t>
  </si>
  <si>
    <t>10021</t>
  </si>
  <si>
    <t>11204</t>
  </si>
  <si>
    <t>14221</t>
  </si>
  <si>
    <t>14094</t>
  </si>
  <si>
    <t>11237</t>
  </si>
  <si>
    <t>11213</t>
  </si>
  <si>
    <t>10038</t>
  </si>
  <si>
    <t>14213</t>
  </si>
  <si>
    <t>10314</t>
  </si>
  <si>
    <t>11692</t>
  </si>
  <si>
    <t>11010</t>
  </si>
  <si>
    <t>14210</t>
  </si>
  <si>
    <t>11361</t>
  </si>
  <si>
    <t>11226</t>
  </si>
  <si>
    <t>10708</t>
  </si>
  <si>
    <t>10901</t>
  </si>
  <si>
    <t>12302</t>
  </si>
  <si>
    <t>13203</t>
  </si>
  <si>
    <t>13365</t>
  </si>
  <si>
    <t>11373</t>
  </si>
  <si>
    <t>11710</t>
  </si>
  <si>
    <t>11722</t>
  </si>
  <si>
    <t>13163</t>
  </si>
  <si>
    <t>13326</t>
  </si>
  <si>
    <t>13662</t>
  </si>
  <si>
    <t>11366</t>
  </si>
  <si>
    <t>11530</t>
  </si>
  <si>
    <t>10065</t>
  </si>
  <si>
    <t>14534</t>
  </si>
  <si>
    <t>10467</t>
  </si>
  <si>
    <t>10960</t>
  </si>
  <si>
    <t>10453</t>
  </si>
  <si>
    <t>13501</t>
  </si>
  <si>
    <t>13790</t>
  </si>
  <si>
    <t>10029</t>
  </si>
  <si>
    <t>11572</t>
  </si>
  <si>
    <t>1150</t>
  </si>
  <si>
    <t>13502</t>
  </si>
  <si>
    <t>12305</t>
  </si>
  <si>
    <t>11217</t>
  </si>
  <si>
    <t>11554</t>
  </si>
  <si>
    <t>11788</t>
  </si>
  <si>
    <t>12078</t>
  </si>
  <si>
    <t>14207</t>
  </si>
  <si>
    <t>11691</t>
  </si>
  <si>
    <t>10977</t>
  </si>
  <si>
    <t>11215</t>
  </si>
  <si>
    <t>10032</t>
  </si>
  <si>
    <t>11434</t>
  </si>
  <si>
    <t>10567</t>
  </si>
  <si>
    <t>14095</t>
  </si>
  <si>
    <t>14302</t>
  </si>
  <si>
    <t>10033</t>
  </si>
  <si>
    <t>11021</t>
  </si>
  <si>
    <t>10003</t>
  </si>
  <si>
    <t>11501</t>
  </si>
  <si>
    <t>11772</t>
  </si>
  <si>
    <t>14420</t>
  </si>
  <si>
    <t>10010</t>
  </si>
  <si>
    <t>12561</t>
  </si>
  <si>
    <t>13421</t>
  </si>
  <si>
    <t>14103</t>
  </si>
  <si>
    <t>13126</t>
  </si>
  <si>
    <t>13905</t>
  </si>
  <si>
    <t>18103</t>
  </si>
  <si>
    <t>10523</t>
  </si>
  <si>
    <t>11385</t>
  </si>
  <si>
    <t>11230</t>
  </si>
  <si>
    <t>10014</t>
  </si>
  <si>
    <t>10462</t>
  </si>
  <si>
    <t>14607</t>
  </si>
  <si>
    <t>77565</t>
  </si>
  <si>
    <t>10941</t>
  </si>
  <si>
    <t>14621</t>
  </si>
  <si>
    <t>13440</t>
  </si>
  <si>
    <t>14263</t>
  </si>
  <si>
    <t>10311</t>
  </si>
  <si>
    <t>10025</t>
  </si>
  <si>
    <t>12866</t>
  </si>
  <si>
    <t>14865</t>
  </si>
  <si>
    <t>11978</t>
  </si>
  <si>
    <t>14779</t>
  </si>
  <si>
    <t>17739</t>
  </si>
  <si>
    <t>11969</t>
  </si>
  <si>
    <t>13904</t>
  </si>
  <si>
    <t>05201</t>
  </si>
  <si>
    <t>14217</t>
  </si>
  <si>
    <t>10701</t>
  </si>
  <si>
    <t>12983</t>
  </si>
  <si>
    <t>13676</t>
  </si>
  <si>
    <t>13669</t>
  </si>
  <si>
    <t>12010</t>
  </si>
  <si>
    <t>10528</t>
  </si>
  <si>
    <t>06902</t>
  </si>
  <si>
    <t>10305</t>
  </si>
  <si>
    <t>11794</t>
  </si>
  <si>
    <t>13850</t>
  </si>
  <si>
    <t>11980</t>
  </si>
  <si>
    <t>10566</t>
  </si>
  <si>
    <t>11207</t>
  </si>
  <si>
    <t>13202</t>
  </si>
  <si>
    <t>13901</t>
  </si>
  <si>
    <t>14048</t>
  </si>
  <si>
    <t>14614</t>
  </si>
  <si>
    <t>12202</t>
  </si>
  <si>
    <t>14260</t>
  </si>
  <si>
    <t>14642</t>
  </si>
  <si>
    <t>05401</t>
  </si>
  <si>
    <t>14616</t>
  </si>
  <si>
    <t>10034</t>
  </si>
  <si>
    <t>37211</t>
  </si>
  <si>
    <t>10606</t>
  </si>
  <si>
    <t>14209</t>
  </si>
  <si>
    <t>10024</t>
  </si>
  <si>
    <t>10601</t>
  </si>
  <si>
    <t>14550</t>
  </si>
  <si>
    <t>14569</t>
  </si>
  <si>
    <t>Every Bottom Covered, Inc.</t>
  </si>
  <si>
    <t>CAC0000842</t>
  </si>
  <si>
    <t>Lehoel Inc</t>
  </si>
  <si>
    <t>8 Bush Ln Unit 112</t>
  </si>
  <si>
    <t>CAC0000843</t>
  </si>
  <si>
    <t>ALLERTON COMMUNITY AGENCY INC</t>
  </si>
  <si>
    <t>2529 MATTHEWS AVE</t>
  </si>
  <si>
    <t>APT 5E</t>
  </si>
  <si>
    <t>CAC0000844</t>
  </si>
  <si>
    <t>Lev Network Community Services Inc.</t>
  </si>
  <si>
    <t>1449 37th Street</t>
  </si>
  <si>
    <t>CAC0000845</t>
  </si>
  <si>
    <t>Positive Direction Foundation, Inc.</t>
  </si>
  <si>
    <t>2690 Sheridan Drive</t>
  </si>
  <si>
    <t>Floor 1, Suite 2</t>
  </si>
  <si>
    <t>Tonawanda</t>
  </si>
  <si>
    <t>14150</t>
  </si>
  <si>
    <t>CAC0000846</t>
  </si>
  <si>
    <t>Community Action Organization of Western New York, Inc.</t>
  </si>
  <si>
    <t>45 Jewett Avenue</t>
  </si>
  <si>
    <t>CAC0000841</t>
  </si>
  <si>
    <t>United Hands Organization, Inc.</t>
  </si>
  <si>
    <t>2727 Coney Island Ave</t>
  </si>
  <si>
    <t>C1-C2</t>
  </si>
  <si>
    <t>CAC0000847</t>
  </si>
  <si>
    <t>PINNACLE CARE CORPORATION</t>
  </si>
  <si>
    <t>820 Boynton ave, #19M</t>
  </si>
  <si>
    <t>10473</t>
  </si>
  <si>
    <t>CAC0000848</t>
  </si>
  <si>
    <t>TREMONT HELPS INC</t>
  </si>
  <si>
    <t>326 E 149TH Street Suite 4</t>
  </si>
  <si>
    <t>CAC0000672</t>
  </si>
  <si>
    <t>Cazenovia Recovery Systems, Inc.</t>
  </si>
  <si>
    <t>2495 Main Street</t>
  </si>
  <si>
    <r>
      <t xml:space="preserve">                                                                   Please Complete All Fields Below                                                                </t>
    </r>
    <r>
      <rPr>
        <b/>
        <sz val="8"/>
        <color theme="0"/>
        <rFont val="Arial"/>
        <family val="2"/>
      </rPr>
      <t>Version 61.2026</t>
    </r>
    <r>
      <rPr>
        <b/>
        <sz val="12"/>
        <color theme="0"/>
        <rFont val="Arial"/>
        <family val="2"/>
      </rPr>
      <t xml:space="preserve">
*Required</t>
    </r>
  </si>
  <si>
    <t>60 Central Avenue</t>
  </si>
  <si>
    <t>CORTLAND COUNTY LDSS</t>
  </si>
  <si>
    <t>CAC0000075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</si>
</sst>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\(000\)\ 000\-0000"/>
  </numFmts>
  <fonts count="20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9"/>
      <color theme="1"/>
      <name val="Arial"/>
      <family val="2"/>
    </font>
    <font>
      <b/>
      <sz val="14"/>
      <color rgb="FFFF0000"/>
      <name val="Arial"/>
      <family val="2"/>
    </font>
    <font>
      <u/>
      <sz val="12"/>
      <color theme="10"/>
      <name val="Arial"/>
      <family val="2"/>
    </font>
    <font>
      <sz val="12"/>
      <color rgb="FFFF0000"/>
      <name val="Arial"/>
      <family val="2"/>
    </font>
    <font>
      <sz val="14"/>
      <color rgb="FFFF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u/>
      <sz val="12"/>
      <color theme="0"/>
      <name val="Arial"/>
      <family val="2"/>
    </font>
    <font>
      <b/>
      <i/>
      <sz val="12"/>
      <color theme="0"/>
      <name val="Arial"/>
      <family val="2"/>
    </font>
    <font>
      <b/>
      <i/>
      <u/>
      <sz val="12"/>
      <color theme="0"/>
      <name val="Arial"/>
      <family val="2"/>
    </font>
    <font>
      <i/>
      <sz val="12"/>
      <color theme="0"/>
      <name val="Arial"/>
      <family val="2"/>
    </font>
    <font>
      <b/>
      <sz val="16"/>
      <color theme="0"/>
      <name val="Arial"/>
      <family val="2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C0C0C0"/>
      </patternFill>
    </fill>
    <fill>
      <patternFill patternType="solid">
        <fgColor theme="1"/>
        <bgColor rgb="FFC0C0C0"/>
      </patternFill>
    </fill>
    <fill>
      <patternFill patternType="solid">
        <fgColor theme="1"/>
        <bgColor indexed="64"/>
      </patternFill>
    </fill>
    <fill>
      <patternFill patternType="solid">
        <fgColor rgb="FFFACE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37B7"/>
        <bgColor indexed="64"/>
      </patternFill>
    </fill>
    <fill>
      <patternFill patternType="solid">
        <fgColor rgb="FFC0C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auto="1"/>
      </left>
      <right style="thin">
        <color theme="2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2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vertical="top"/>
    </xf>
    <xf numFmtId="0" fontId="6" fillId="3" borderId="1" xfId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164" fontId="2" fillId="3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vertical="center" wrapText="1"/>
    </xf>
    <xf numFmtId="0" fontId="0" fillId="7" borderId="0" xfId="0" applyFill="1"/>
    <xf numFmtId="0" fontId="9" fillId="4" borderId="1" xfId="0" applyFont="1" applyFill="1" applyBorder="1" applyAlignment="1">
      <alignment horizontal="center" vertical="center"/>
    </xf>
    <xf numFmtId="0" fontId="0" fillId="10" borderId="0" xfId="0" applyFill="1"/>
    <xf numFmtId="0" fontId="9" fillId="12" borderId="8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11" borderId="4" xfId="0" applyFont="1" applyFill="1" applyBorder="1" applyAlignment="1">
      <alignment vertical="center" wrapText="1"/>
    </xf>
    <xf numFmtId="0" fontId="1" fillId="11" borderId="5" xfId="0" applyFont="1" applyFill="1" applyBorder="1" applyAlignment="1">
      <alignment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  <xf numFmtId="0" fontId="18" fillId="9" borderId="5" xfId="0" applyFont="1" applyFill="1" applyBorder="1" applyAlignment="1">
      <alignment horizontal="center" vertical="center"/>
    </xf>
  </cellXfs>
  <cellStyles count="3">
    <cellStyle name="Hyperlink" xfId="1" builtinId="8" customBuiltin="1"/>
    <cellStyle name="Normal" xfId="0" builtinId="0"/>
    <cellStyle name="Normal 2" xfId="2" xr:uid="{E9AFF0E7-34EC-4BB2-B8D0-5D729649F01D}"/>
  </cellStyles>
  <dxfs count="0"/>
  <tableStyles count="1" defaultTableStyle="TableStyleMedium2" defaultPivotStyle="PivotStyleLight16">
    <tableStyle name="Invisible" pivot="0" table="0" count="0" xr9:uid="{752EBD01-36B4-4619-ABCB-F003F9AEE2A5}"/>
  </tableStyles>
  <colors>
    <mruColors>
      <color rgb="FF8037B7"/>
      <color rgb="FFAA71D5"/>
      <color rgb="FF575757"/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3000375</xdr:colOff>
      <xdr:row>0</xdr:row>
      <xdr:rowOff>133350</xdr:rowOff>
    </xdr:from>
    <xdr:to>
      <xdr:col>1</xdr:col>
      <xdr:colOff>2466975</xdr:colOff>
      <xdr:row>1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2872130-86D4-4C84-AA94-94B66D9002F1}"/>
            </a:ext>
          </a:extLst>
        </xdr:cNvPr>
        <xdr:cNvSpPr txBox="1"/>
      </xdr:nvSpPr>
      <xdr:spPr>
        <a:xfrm>
          <a:off x="3000375" y="133350"/>
          <a:ext cx="431800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Office of </a:t>
          </a:r>
        </a:p>
        <a:p>
          <a:r>
            <a:rPr lang="en-US" sz="1200" b="1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Health Insurance</a:t>
          </a:r>
          <a:r>
            <a:rPr lang="en-US" sz="1200" b="1" baseline="0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US" sz="1200" b="1" baseline="0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Programs</a:t>
          </a:r>
          <a:endParaRPr lang="en-US" sz="1200" b="1">
            <a:solidFill>
              <a:srgbClr val="43285D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1C3993D5-2B25-42A6-970E-5A759E9A520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0A839A0-D147-4FB5-987C-FD0A35109B1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2977375</xdr:colOff>
      <xdr:row>0</xdr:row>
      <xdr:rowOff>847724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FE064AE-0B0A-4F68-A884-94E6811FE81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977374" cy="84772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2857500</xdr:colOff>
      <xdr:row>0</xdr:row>
      <xdr:rowOff>19050</xdr:rowOff>
    </xdr:from>
    <xdr:to>
      <xdr:col>0</xdr:col>
      <xdr:colOff>3019405</xdr:colOff>
      <xdr:row>0</xdr:row>
      <xdr:rowOff>828574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1A9A9E7-36CB-422F-B511-DD963B9C277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0" y="19050"/>
          <a:ext cx="161905" cy="809524"/>
        </a:xfrm>
        <a:prstGeom prst="rect">
          <a:avLst/>
        </a:prstGeom>
      </xdr:spPr>
    </xdr:pic>
    <xdr:clientData/>
  </xdr:twoCellAnchor>
  <xdr:twoCellAnchor>
    <xdr:from>
      <xdr:col>0</xdr:col>
      <xdr:colOff>3000375</xdr:colOff>
      <xdr:row>0</xdr:row>
      <xdr:rowOff>133350</xdr:rowOff>
    </xdr:from>
    <xdr:to>
      <xdr:col>1</xdr:col>
      <xdr:colOff>2466975</xdr:colOff>
      <xdr:row>1</xdr:row>
      <xdr:rowOff>85725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ACF3120-7E0B-43A1-9673-09315325F472}"/>
            </a:ext>
          </a:extLst>
        </xdr:cNvPr>
        <xdr:cNvSpPr txBox="1"/>
      </xdr:nvSpPr>
      <xdr:spPr>
        <a:xfrm>
          <a:off x="3000375" y="133350"/>
          <a:ext cx="431800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Office of </a:t>
          </a:r>
        </a:p>
        <a:p>
          <a:r>
            <a:rPr lang="en-US" sz="1200" b="1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Health Insurance</a:t>
          </a:r>
          <a:r>
            <a:rPr lang="en-US" sz="1200" b="1" baseline="0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US" sz="1200" b="1" baseline="0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Programs</a:t>
          </a:r>
          <a:endParaRPr lang="en-US" sz="1200" b="1">
            <a:solidFill>
              <a:srgbClr val="43285D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184150</xdr:colOff>
      <xdr:row>3</xdr:row>
      <xdr:rowOff>0</xdr:rowOff>
    </xdr:from>
    <xdr:to>
      <xdr:col>5</xdr:col>
      <xdr:colOff>831855</xdr:colOff>
      <xdr:row>13</xdr:row>
      <xdr:rowOff>90051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922C737-7C4C-47AC-BD1A-0EAA4D1D792B}"/>
            </a:ext>
          </a:extLst>
        </xdr:cNvPr>
        <xdr:cNvSpPr txBox="1"/>
      </xdr:nvSpPr>
      <xdr:spPr>
        <a:xfrm>
          <a:off x="7937500" y="1765300"/>
          <a:ext cx="5372105" cy="4084201"/>
        </a:xfrm>
        <a:prstGeom prst="rect">
          <a:avLst/>
        </a:prstGeom>
        <a:solidFill>
          <a:srgbClr val="FACE00"/>
        </a:solidFill>
        <a:ln w="28575" cmpd="sng">
          <a:solidFill>
            <a:srgbClr val="43285D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400" b="1" u="sng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Instructions for Use</a:t>
          </a: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b="1" u="sng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i="1" u="none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Failure to follow the below instructions when completing this form could result in a delay of the registration process. </a:t>
          </a:r>
          <a:endParaRPr lang="en-US" sz="1200" i="0" u="none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i="0" u="none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i="0" u="none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Only complete and submit</a:t>
          </a: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i="0" u="sng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one</a:t>
          </a: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 form. </a:t>
          </a: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i="0" u="sng" baseline="0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Complete all required fields marked with a red asterisk</a:t>
          </a:r>
          <a:r>
            <a:rPr lang="en-US" sz="1200" b="1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. </a:t>
          </a: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i="0" u="sng" baseline="0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575757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Some fields contain drop-downs which must be utilized to complete the field.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0" i="0" u="none" strike="noStrike" kern="0" cap="none" spc="0" normalizeH="0" baseline="0" noProof="0">
            <a:ln>
              <a:noFill/>
            </a:ln>
            <a:solidFill>
              <a:srgbClr val="575757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The fields in gray will auto-populate based on the "Assistor Agency Name" selected.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i="0" u="none" baseline="0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Do not attempt to change or delete the information contained in the fields that auto-populate. 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i="0" u="none" baseline="0">
            <a:solidFill>
              <a:srgbClr val="575757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>
              <a:solidFill>
                <a:srgbClr val="575757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Do not convert this form into a PDF document.</a:t>
          </a: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i="0" u="none" baseline="0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Once completed, please save and send to </a:t>
          </a:r>
          <a:r>
            <a:rPr lang="en-US" sz="1200" i="0" u="sng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RegistrationTSP@maximus.com.</a:t>
          </a:r>
        </a:p>
        <a:p>
          <a:pPr algn="l"/>
          <a:endParaRPr lang="en-US" sz="800" i="0" u="sng" baseline="0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100" i="0" u="sng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topLeftCell="A4" zoomScaleNormal="100" workbookViewId="0">
      <selection activeCell="C18" sqref="C18"/>
    </sheetView>
  </sheetViews>
  <sheetFormatPr defaultRowHeight="14.5" x14ac:dyDescent="0.35"/>
  <cols>
    <col min="1" max="1" width="60.1796875" customWidth="1"/>
    <col min="2" max="2" width="64.453125" customWidth="1"/>
    <col min="3" max="3" width="25.1796875" customWidth="1"/>
    <col min="4" max="4" width="13.453125" customWidth="1"/>
    <col min="5" max="5" width="29" customWidth="1"/>
    <col min="6" max="6" width="27" customWidth="1"/>
    <col min="7" max="7" width="15.453125" customWidth="1"/>
    <col min="8" max="8" width="12.81640625" style="1" customWidth="1"/>
    <col min="9" max="9" width="29.1796875" customWidth="1"/>
    <col min="10" max="10" width="29" customWidth="1"/>
    <col min="11" max="11" width="27.453125" customWidth="1"/>
    <col min="12" max="16" width="31.81640625" customWidth="1"/>
    <col min="17" max="18" width="27.453125" customWidth="1"/>
    <col min="19" max="19" width="41.1796875" customWidth="1"/>
    <col min="20" max="20" width="27.453125" customWidth="1"/>
    <col min="21" max="21" width="24.453125" customWidth="1"/>
    <col min="22" max="22" width="23.453125" customWidth="1"/>
    <col min="23" max="26" width="29.54296875" customWidth="1"/>
    <col min="27" max="27" width="23.81640625" customWidth="1"/>
    <col min="28" max="29" width="36.1796875" customWidth="1"/>
    <col min="30" max="30" width="28" customWidth="1"/>
    <col min="31" max="31" width="8.81640625"/>
    <col min="32" max="32" width="8.81640625" customWidth="1"/>
    <col min="33" max="33" width="8.81640625"/>
  </cols>
  <sheetData>
    <row r="1" spans="1:2" customFormat="1" ht="69" customHeight="1" x14ac:dyDescent="0.35">
      <c r="A1" s="23"/>
    </row>
    <row r="2" spans="1:2" customFormat="1" ht="59.5" customHeight="1" x14ac:dyDescent="0.35">
      <c r="A2" s="32" t="s">
        <v>0</v>
      </c>
      <c r="B2" s="33"/>
    </row>
    <row r="3" spans="1:2" customFormat="1" ht="10.5" customHeight="1" x14ac:dyDescent="0.35">
      <c r="A3" s="30"/>
      <c r="B3" s="31"/>
    </row>
    <row r="4" spans="1:2" customFormat="1" ht="134.5" customHeight="1" x14ac:dyDescent="0.35">
      <c r="A4" s="28" t="s">
        <v>1</v>
      </c>
      <c r="B4" s="29"/>
    </row>
    <row r="5" spans="1:2" ht="15.5" x14ac:dyDescent="0.35">
      <c r="A5" s="26" t="s">
        <v>1720</v>
      </c>
      <c r="B5" s="27"/>
    </row>
    <row r="6" spans="1:2" ht="15.5" x14ac:dyDescent="0.35">
      <c r="A6" s="2" t="s">
        <v>2</v>
      </c>
      <c r="B6" s="3" t="s">
        <v>3</v>
      </c>
    </row>
    <row r="7" spans="1:2" ht="18" x14ac:dyDescent="0.35">
      <c r="A7" s="10" t="s">
        <v>4</v>
      </c>
      <c r="B7" s="6"/>
    </row>
    <row r="8" spans="1:2" ht="18" x14ac:dyDescent="0.35">
      <c r="A8" s="10" t="s">
        <v>5</v>
      </c>
      <c r="B8" s="6"/>
    </row>
    <row r="9" spans="1:2" ht="29.5" x14ac:dyDescent="0.35">
      <c r="A9" s="11" t="s">
        <v>6</v>
      </c>
      <c r="B9" s="5"/>
    </row>
    <row r="10" spans="1:2" ht="29.5" x14ac:dyDescent="0.35">
      <c r="A10" s="11" t="s">
        <v>7</v>
      </c>
      <c r="B10" s="13"/>
    </row>
    <row r="11" spans="1:2" ht="18" x14ac:dyDescent="0.35">
      <c r="A11" s="10" t="s">
        <v>8</v>
      </c>
      <c r="B11" s="6"/>
    </row>
    <row r="12" spans="1:2" ht="18" x14ac:dyDescent="0.35">
      <c r="A12" s="10" t="s">
        <v>9</v>
      </c>
      <c r="B12" s="6"/>
    </row>
    <row r="13" spans="1:2" ht="18" x14ac:dyDescent="0.35">
      <c r="A13" s="10" t="s">
        <v>10</v>
      </c>
      <c r="B13" s="5"/>
    </row>
    <row r="14" spans="1:2" ht="18" x14ac:dyDescent="0.35">
      <c r="A14" s="10" t="s">
        <v>11</v>
      </c>
      <c r="B14" s="13"/>
    </row>
    <row r="15" spans="1:2" ht="17.5" x14ac:dyDescent="0.35">
      <c r="A15" s="10" t="s">
        <v>12</v>
      </c>
      <c r="B15" s="13"/>
    </row>
    <row r="16" spans="1:2" ht="15.5" x14ac:dyDescent="0.35">
      <c r="A16" s="12" t="s">
        <v>13</v>
      </c>
      <c r="B16" s="14"/>
    </row>
    <row r="17" spans="1:3" ht="18" x14ac:dyDescent="0.35">
      <c r="A17" s="11" t="s">
        <v>14</v>
      </c>
      <c r="B17" s="6"/>
    </row>
    <row r="18" spans="1:3" ht="54" x14ac:dyDescent="0.35">
      <c r="A18" s="11" t="s">
        <v>15</v>
      </c>
      <c r="B18" s="7" t="s">
        <v>37</v>
      </c>
      <c r="C18" s="4"/>
    </row>
    <row r="19" spans="1:3" ht="15.5" x14ac:dyDescent="0.35">
      <c r="A19" s="15" t="s">
        <v>16</v>
      </c>
      <c r="B19" s="8" t="str">
        <f>IF(ISERROR(INDEX(AssistorType,MATCH(B18,AgencyName,0))),"",IF(INDEX(AssistorType,MATCH(B18,AgencyName,0))=0,"",INDEX(AssistorType,MATCH(B18,AgencyName,0))))</f>
        <v>APPLICATION_COUNSELOR</v>
      </c>
      <c r="C19" s="4"/>
    </row>
    <row r="20" spans="1:3" ht="15.5" x14ac:dyDescent="0.35">
      <c r="A20" s="15" t="s">
        <v>17</v>
      </c>
      <c r="B20" s="8" t="str">
        <f>IF(ISERROR(INDEX(AgencyType,MATCH(B18,AgencyName,0))),"",IF(INDEX(AgencyType,MATCH(B18,AgencyName,0))=0,"",INDEX(AgencyType,MATCH(B18,AgencyName,0))))</f>
        <v>FQHC</v>
      </c>
    </row>
    <row r="21" spans="1:3" ht="15.5" x14ac:dyDescent="0.35">
      <c r="A21" s="15" t="s">
        <v>18</v>
      </c>
      <c r="B21" s="8" t="str">
        <f>IF(ISERROR(INDEX(AgencyID,MATCH(B18,AgencyName,0))),"",IF(INDEX(AgencyID,MATCH(B18,AgencyName,0))=0,"",INDEX(AgencyID,MATCH(B18,AgencyName,0))))</f>
        <v>CAC0000272</v>
      </c>
    </row>
    <row r="22" spans="1:3" ht="15.5" x14ac:dyDescent="0.35">
      <c r="A22" s="12" t="s">
        <v>19</v>
      </c>
      <c r="B22" s="9"/>
    </row>
    <row r="23" spans="1:3" ht="15.5" x14ac:dyDescent="0.35">
      <c r="A23" s="16" t="s">
        <v>20</v>
      </c>
      <c r="B23" s="8" t="str">
        <f>IF(ISERROR(INDEX(Address,MATCH(B18,AgencyName,0))),"",IF(INDEX(Address,MATCH(B18,AgencyName,0))=0,"",INDEX(Address,MATCH(B18,AgencyName,0))))</f>
        <v>300 East 175th Street</v>
      </c>
    </row>
    <row r="24" spans="1:3" ht="15.5" x14ac:dyDescent="0.35">
      <c r="A24" s="16" t="s">
        <v>21</v>
      </c>
      <c r="B24" s="8" t="str">
        <f>IF(ISERROR(INDEX(Address2,MATCH(B18,AgencyName,0))),"",IF(INDEX(Address2,MATCH(B18,AgencyName,0))=0,"",INDEX(Address2,MATCH(B18,AgencyName,0))))</f>
        <v/>
      </c>
    </row>
    <row r="25" spans="1:3" ht="15.5" x14ac:dyDescent="0.35">
      <c r="A25" s="16" t="s">
        <v>22</v>
      </c>
      <c r="B25" s="8" t="str">
        <f>IF(ISERROR(INDEX(City,MATCH(B18,AgencyName,0))),"",IF(INDEX(City,MATCH(B18,AgencyName,0))=0,"",INDEX(City,MATCH(B18,AgencyName,0))))</f>
        <v>Bronx</v>
      </c>
    </row>
    <row r="26" spans="1:3" ht="15.5" x14ac:dyDescent="0.35">
      <c r="A26" s="16" t="s">
        <v>23</v>
      </c>
      <c r="B26" s="8" t="str">
        <f>IF(ISERROR(INDEX(State,MATCH(B18,AgencyName,0))),"",IF(INDEX(State,MATCH(B18,AgencyName,0))=0,"",INDEX(State,MATCH(B18,AgencyName,0))))</f>
        <v>NY</v>
      </c>
    </row>
    <row r="27" spans="1:3" ht="15.5" x14ac:dyDescent="0.35">
      <c r="A27" s="16" t="s">
        <v>24</v>
      </c>
      <c r="B27" s="8" t="str">
        <f>IF(ISERROR(INDEX(Zip,MATCH(B18,AgencyName,0))),"",IF(INDEX(Zip,MATCH(B18,AgencyName,0))=0,"",INDEX(Zip,MATCH(B18,AgencyName,0))))</f>
        <v>10457</v>
      </c>
    </row>
  </sheetData>
  <sheetProtection algorithmName="SHA-512" hashValue="9sMJAdZI8ENH6Og31cbtvX+0oTMdPJ8/gjFAQbU4RwOJSLNJpjj8sp6HSQTqmKnf3VVTzva11qCzT7Ujz+3uSw==" saltValue="d2nSrhlKxZlqSo90SUY60w==" spinCount="100000" sheet="1" objects="1" scenarios="1"/>
  <mergeCells count="4">
    <mergeCell ref="A5:B5"/>
    <mergeCell ref="A4:B4"/>
    <mergeCell ref="A3:B3"/>
    <mergeCell ref="A2:B2"/>
  </mergeCells>
  <dataValidations xWindow="1110" yWindow="737" count="6">
    <dataValidation type="list" allowBlank="1" showInputMessage="1" showErrorMessage="1" sqref="B18" xr:uid="{00000000-0002-0000-0000-000000000000}">
      <formula1>AgencyName</formula1>
    </dataValidation>
    <dataValidation type="list" allowBlank="1" showInputMessage="1" showErrorMessage="1" sqref="B17 B15" xr:uid="{00000000-0002-0000-0000-000001000000}">
      <formula1>"YES, NO"</formula1>
    </dataValidation>
    <dataValidation type="list" allowBlank="1" showInputMessage="1" showErrorMessage="1" sqref="B19" xr:uid="{00000000-0002-0000-0000-000002000000}">
      <formula1>"APPLICATION_COUNSELOR, NAVIGATOR,MFE"</formula1>
    </dataValidation>
    <dataValidation type="whole" allowBlank="1" showInputMessage="1" showErrorMessage="1" errorTitle="ERROR" error="Please Enter Numbers Only _x000a_(ex. 5184542323)" promptTitle="Please Enter Numbers Only" prompt="Example: 5184542323" sqref="B10" xr:uid="{00000000-0002-0000-0000-000003000000}">
      <formula1>1000000000</formula1>
      <formula2>9999999999</formula2>
    </dataValidation>
    <dataValidation type="whole" allowBlank="1" showInputMessage="1" showErrorMessage="1" errorTitle="ERROR" error="Please Enter Numbers Only_x000a_(ex. 5184542323)" promptTitle="Please Enter Numbers Only" prompt="Example: 5184542323" sqref="B14" xr:uid="{00000000-0002-0000-0000-000004000000}">
      <formula1>1000000000</formula1>
      <formula2>9999999999</formula2>
    </dataValidation>
    <dataValidation type="list" allowBlank="1" showInputMessage="1" showErrorMessage="1" sqref="F5:F1048576" xr:uid="{00000000-0002-0000-0000-000005000000}">
      <formula1>#REF!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76"/>
  <sheetViews>
    <sheetView zoomScale="80" zoomScaleNormal="80" workbookViewId="0">
      <selection activeCell="A9" sqref="A9"/>
    </sheetView>
  </sheetViews>
  <sheetFormatPr defaultRowHeight="14.5" x14ac:dyDescent="0.35"/>
  <cols>
    <col min="1" max="1" width="14.54296875" bestFit="1" customWidth="1"/>
    <col min="2" max="2" width="49.54296875" bestFit="1" customWidth="1"/>
    <col min="3" max="3" width="24.1796875" bestFit="1" customWidth="1"/>
    <col min="4" max="4" width="20.1796875" bestFit="1" customWidth="1"/>
    <col min="5" max="5" width="23.81640625" bestFit="1" customWidth="1"/>
    <col min="6" max="6" width="18.7265625" bestFit="1" customWidth="1"/>
    <col min="7" max="7" width="12.26953125" customWidth="1"/>
    <col min="8" max="8" width="11" bestFit="1" customWidth="1"/>
    <col min="9" max="9" width="13.1796875" bestFit="1" customWidth="1"/>
    <col min="10" max="10" width="33.453125" customWidth="1"/>
    <col min="11" max="11" width="64.81640625" bestFit="1" customWidth="1"/>
  </cols>
  <sheetData>
    <row r="1" spans="1:11" ht="37.5" thickBot="1" x14ac:dyDescent="0.4">
      <c r="A1" s="22" t="s">
        <v>25</v>
      </c>
      <c r="B1" s="24" t="s">
        <v>1206</v>
      </c>
      <c r="C1" s="22" t="s">
        <v>26</v>
      </c>
      <c r="D1" s="22" t="s">
        <v>27</v>
      </c>
      <c r="E1" s="22" t="s">
        <v>28</v>
      </c>
      <c r="F1" s="22" t="s">
        <v>29</v>
      </c>
      <c r="G1" s="22" t="s">
        <v>30</v>
      </c>
      <c r="H1" s="22" t="s">
        <v>31</v>
      </c>
      <c r="I1" s="22" t="s">
        <v>32</v>
      </c>
      <c r="J1" s="19"/>
      <c r="K1" s="18" t="s">
        <v>33</v>
      </c>
    </row>
    <row r="2" spans="1:11" x14ac:dyDescent="0.35">
      <c r="A2" s="17" t="s">
        <v>36</v>
      </c>
      <c r="B2" s="17" t="s">
        <v>37</v>
      </c>
      <c r="C2" s="17" t="s">
        <v>34</v>
      </c>
      <c r="D2" s="17" t="s">
        <v>38</v>
      </c>
      <c r="E2" s="17" t="s">
        <v>677</v>
      </c>
      <c r="F2" s="17" t="s">
        <v>1434</v>
      </c>
      <c r="G2" s="17" t="s">
        <v>678</v>
      </c>
      <c r="H2" s="17" t="s">
        <v>35</v>
      </c>
      <c r="I2" s="17" t="s">
        <v>1437</v>
      </c>
      <c r="J2" s="20"/>
      <c r="K2" s="17" t="str">
        <f>IF(B2&lt;&gt;"", IF( COUNTIF(B:B,B2)&gt;1,B2&amp; " ("&amp;B2&amp;")",B2),"")</f>
        <v>ACACIA NETWORK</v>
      </c>
    </row>
    <row r="3" spans="1:11" x14ac:dyDescent="0.35">
      <c r="A3" s="17" t="s">
        <v>39</v>
      </c>
      <c r="B3" s="17" t="s">
        <v>40</v>
      </c>
      <c r="C3" s="17" t="s">
        <v>34</v>
      </c>
      <c r="D3" s="17" t="s">
        <v>41</v>
      </c>
      <c r="E3" s="17" t="s">
        <v>679</v>
      </c>
      <c r="F3" s="17" t="s">
        <v>1434</v>
      </c>
      <c r="G3" s="17" t="s">
        <v>680</v>
      </c>
      <c r="H3" s="17" t="s">
        <v>35</v>
      </c>
      <c r="I3" s="17" t="s">
        <v>1438</v>
      </c>
      <c r="J3" s="20"/>
      <c r="K3" s="17" t="str">
        <f t="shared" ref="K3:K66" si="0">IF(B3&lt;&gt;"", IF( COUNTIF(B:B,B3)&gt;1,B3&amp; " ("&amp;B3&amp;")",B3),"")</f>
        <v>ACR HEALTH</v>
      </c>
    </row>
    <row r="4" spans="1:11" x14ac:dyDescent="0.35">
      <c r="A4" s="17" t="s">
        <v>42</v>
      </c>
      <c r="B4" s="17" t="s">
        <v>43</v>
      </c>
      <c r="C4" s="17" t="s">
        <v>34</v>
      </c>
      <c r="D4" s="17" t="s">
        <v>38</v>
      </c>
      <c r="E4" s="17" t="s">
        <v>681</v>
      </c>
      <c r="F4" s="17" t="s">
        <v>682</v>
      </c>
      <c r="G4" s="17" t="s">
        <v>683</v>
      </c>
      <c r="H4" s="17" t="s">
        <v>35</v>
      </c>
      <c r="I4" s="17" t="s">
        <v>1439</v>
      </c>
      <c r="J4" s="20"/>
      <c r="K4" s="17" t="str">
        <f t="shared" si="0"/>
        <v>ADIRONDACK HEALTH INSTITUTE</v>
      </c>
    </row>
    <row r="5" spans="1:11" x14ac:dyDescent="0.35">
      <c r="A5" s="17" t="s">
        <v>44</v>
      </c>
      <c r="B5" s="17" t="s">
        <v>1250</v>
      </c>
      <c r="C5" s="17" t="s">
        <v>34</v>
      </c>
      <c r="D5" s="17" t="s">
        <v>675</v>
      </c>
      <c r="E5" s="17" t="s">
        <v>684</v>
      </c>
      <c r="F5" s="17" t="s">
        <v>1434</v>
      </c>
      <c r="G5" s="17" t="s">
        <v>683</v>
      </c>
      <c r="H5" s="17" t="s">
        <v>35</v>
      </c>
      <c r="I5" s="17" t="s">
        <v>1439</v>
      </c>
      <c r="J5" s="20"/>
      <c r="K5" s="17" t="str">
        <f t="shared" si="0"/>
        <v>Adirondack Pediatrics, PC</v>
      </c>
    </row>
    <row r="6" spans="1:11" x14ac:dyDescent="0.35">
      <c r="A6" s="17" t="s">
        <v>45</v>
      </c>
      <c r="B6" s="17" t="s">
        <v>46</v>
      </c>
      <c r="C6" s="17" t="s">
        <v>34</v>
      </c>
      <c r="D6" s="17" t="s">
        <v>685</v>
      </c>
      <c r="E6" s="17" t="s">
        <v>686</v>
      </c>
      <c r="F6" s="17" t="s">
        <v>687</v>
      </c>
      <c r="G6" s="17" t="s">
        <v>688</v>
      </c>
      <c r="H6" s="17" t="s">
        <v>35</v>
      </c>
      <c r="I6" s="17" t="s">
        <v>1440</v>
      </c>
      <c r="J6" s="20"/>
      <c r="K6" s="17" t="str">
        <f t="shared" si="0"/>
        <v>ADREIMA-NTHRIVE - SAVISTA</v>
      </c>
    </row>
    <row r="7" spans="1:11" x14ac:dyDescent="0.35">
      <c r="A7" s="17" t="s">
        <v>47</v>
      </c>
      <c r="B7" s="17" t="s">
        <v>48</v>
      </c>
      <c r="C7" s="17" t="s">
        <v>34</v>
      </c>
      <c r="D7" s="17" t="s">
        <v>685</v>
      </c>
      <c r="E7" s="17" t="s">
        <v>689</v>
      </c>
      <c r="F7" s="17" t="s">
        <v>1434</v>
      </c>
      <c r="G7" s="17" t="s">
        <v>690</v>
      </c>
      <c r="H7" s="17" t="s">
        <v>49</v>
      </c>
      <c r="I7" s="17" t="s">
        <v>1441</v>
      </c>
      <c r="J7" s="20"/>
      <c r="K7" s="17" t="str">
        <f t="shared" si="0"/>
        <v>AFFILIATED HEALTHCARE MANAGEMENT GROUP, LLC</v>
      </c>
    </row>
    <row r="8" spans="1:11" x14ac:dyDescent="0.35">
      <c r="A8" s="17" t="s">
        <v>50</v>
      </c>
      <c r="B8" s="17" t="s">
        <v>51</v>
      </c>
      <c r="C8" s="17" t="s">
        <v>52</v>
      </c>
      <c r="D8" s="17" t="s">
        <v>691</v>
      </c>
      <c r="E8" s="17" t="s">
        <v>692</v>
      </c>
      <c r="F8" s="17" t="s">
        <v>693</v>
      </c>
      <c r="G8" s="17" t="s">
        <v>678</v>
      </c>
      <c r="H8" s="17" t="s">
        <v>35</v>
      </c>
      <c r="I8" s="17" t="s">
        <v>1442</v>
      </c>
      <c r="J8" s="20"/>
      <c r="K8" s="17" t="str">
        <f t="shared" si="0"/>
        <v>AFFINITY BY MOLINA HEALTHCARE</v>
      </c>
    </row>
    <row r="9" spans="1:11" x14ac:dyDescent="0.35">
      <c r="A9" s="17" t="s">
        <v>53</v>
      </c>
      <c r="B9" s="17" t="s">
        <v>1251</v>
      </c>
      <c r="C9" s="17" t="s">
        <v>34</v>
      </c>
      <c r="D9" s="17" t="s">
        <v>41</v>
      </c>
      <c r="E9" s="17" t="s">
        <v>1418</v>
      </c>
      <c r="F9" s="17" t="s">
        <v>1434</v>
      </c>
      <c r="G9" s="17" t="s">
        <v>1343</v>
      </c>
      <c r="H9" s="17" t="s">
        <v>35</v>
      </c>
      <c r="I9" s="17" t="s">
        <v>1443</v>
      </c>
      <c r="J9" s="20"/>
      <c r="K9" s="17" t="str">
        <f t="shared" si="0"/>
        <v>Aids Center of Queens County</v>
      </c>
    </row>
    <row r="10" spans="1:11" x14ac:dyDescent="0.35">
      <c r="A10" s="17" t="s">
        <v>1247</v>
      </c>
      <c r="B10" s="17" t="s">
        <v>1252</v>
      </c>
      <c r="C10" s="17" t="s">
        <v>34</v>
      </c>
      <c r="D10" s="17" t="s">
        <v>675</v>
      </c>
      <c r="E10" s="17" t="s">
        <v>1253</v>
      </c>
      <c r="F10" s="17" t="s">
        <v>1254</v>
      </c>
      <c r="G10" s="17" t="s">
        <v>717</v>
      </c>
      <c r="H10" s="17" t="s">
        <v>35</v>
      </c>
      <c r="I10" s="17" t="s">
        <v>1444</v>
      </c>
      <c r="J10" s="20"/>
      <c r="K10" s="17" t="str">
        <f t="shared" si="0"/>
        <v>Akido Medical, PLLC</v>
      </c>
    </row>
    <row r="11" spans="1:11" x14ac:dyDescent="0.35">
      <c r="A11" s="17" t="s">
        <v>54</v>
      </c>
      <c r="B11" s="17" t="s">
        <v>55</v>
      </c>
      <c r="C11" s="17" t="s">
        <v>34</v>
      </c>
      <c r="D11" s="17" t="s">
        <v>696</v>
      </c>
      <c r="E11" s="17" t="s">
        <v>697</v>
      </c>
      <c r="F11" s="17" t="s">
        <v>1434</v>
      </c>
      <c r="G11" s="17" t="s">
        <v>698</v>
      </c>
      <c r="H11" s="17" t="s">
        <v>35</v>
      </c>
      <c r="I11" s="17" t="s">
        <v>1445</v>
      </c>
      <c r="J11" s="20"/>
      <c r="K11" s="17" t="str">
        <f t="shared" si="0"/>
        <v>ALBANY COUNTY CORRECTIONAL FACILITY</v>
      </c>
    </row>
    <row r="12" spans="1:11" x14ac:dyDescent="0.35">
      <c r="A12" s="17" t="s">
        <v>57</v>
      </c>
      <c r="B12" s="17" t="s">
        <v>58</v>
      </c>
      <c r="C12" s="17" t="s">
        <v>34</v>
      </c>
      <c r="D12" s="17" t="s">
        <v>700</v>
      </c>
      <c r="E12" s="17" t="s">
        <v>701</v>
      </c>
      <c r="F12" s="17" t="s">
        <v>1434</v>
      </c>
      <c r="G12" s="17" t="s">
        <v>698</v>
      </c>
      <c r="H12" s="17" t="s">
        <v>35</v>
      </c>
      <c r="I12" s="17" t="s">
        <v>1446</v>
      </c>
      <c r="J12" s="20"/>
      <c r="K12" s="17" t="str">
        <f t="shared" si="0"/>
        <v>ALBANY MEDICAL CENTER HOSPITAL</v>
      </c>
    </row>
    <row r="13" spans="1:11" x14ac:dyDescent="0.35">
      <c r="A13" s="17" t="s">
        <v>1426</v>
      </c>
      <c r="B13" s="17" t="s">
        <v>1427</v>
      </c>
      <c r="C13" s="17" t="s">
        <v>34</v>
      </c>
      <c r="D13" s="17" t="s">
        <v>675</v>
      </c>
      <c r="E13" s="17" t="s">
        <v>1428</v>
      </c>
      <c r="F13" s="17" t="s">
        <v>1434</v>
      </c>
      <c r="G13" s="17" t="s">
        <v>717</v>
      </c>
      <c r="H13" s="17" t="s">
        <v>35</v>
      </c>
      <c r="I13" s="17" t="s">
        <v>1447</v>
      </c>
      <c r="J13" s="20"/>
      <c r="K13" s="17" t="str">
        <f t="shared" si="0"/>
        <v>All Health Diagnostic &amp; Treatment Center</v>
      </c>
    </row>
    <row r="14" spans="1:11" x14ac:dyDescent="0.35">
      <c r="A14" s="17" t="s">
        <v>59</v>
      </c>
      <c r="B14" s="17" t="s">
        <v>60</v>
      </c>
      <c r="C14" s="17" t="s">
        <v>34</v>
      </c>
      <c r="D14" s="17" t="s">
        <v>56</v>
      </c>
      <c r="E14" s="17" t="s">
        <v>703</v>
      </c>
      <c r="F14" s="17" t="s">
        <v>704</v>
      </c>
      <c r="G14" s="17" t="s">
        <v>705</v>
      </c>
      <c r="H14" s="17" t="s">
        <v>35</v>
      </c>
      <c r="I14" s="17" t="s">
        <v>1448</v>
      </c>
      <c r="J14" s="20"/>
      <c r="K14" s="17" t="str">
        <f t="shared" si="0"/>
        <v>ALLEGANY COUNTY LDSS</v>
      </c>
    </row>
    <row r="15" spans="1:11" x14ac:dyDescent="0.35">
      <c r="A15" s="17" t="s">
        <v>1690</v>
      </c>
      <c r="B15" s="17" t="s">
        <v>1691</v>
      </c>
      <c r="C15" s="17" t="s">
        <v>34</v>
      </c>
      <c r="D15" s="17" t="s">
        <v>41</v>
      </c>
      <c r="E15" s="17" t="s">
        <v>1692</v>
      </c>
      <c r="F15" s="17" t="s">
        <v>1693</v>
      </c>
      <c r="G15" s="17" t="s">
        <v>678</v>
      </c>
      <c r="H15" s="17" t="s">
        <v>35</v>
      </c>
      <c r="I15" s="17" t="s">
        <v>1598</v>
      </c>
      <c r="J15" s="20"/>
      <c r="K15" s="17" t="str">
        <f t="shared" si="0"/>
        <v>ALLERTON COMMUNITY AGENCY INC</v>
      </c>
    </row>
    <row r="16" spans="1:11" x14ac:dyDescent="0.35">
      <c r="A16" s="17" t="s">
        <v>61</v>
      </c>
      <c r="B16" s="17" t="s">
        <v>62</v>
      </c>
      <c r="C16" s="17" t="s">
        <v>34</v>
      </c>
      <c r="D16" s="17" t="s">
        <v>41</v>
      </c>
      <c r="E16" s="17" t="s">
        <v>706</v>
      </c>
      <c r="F16" s="17" t="s">
        <v>1434</v>
      </c>
      <c r="G16" s="17" t="s">
        <v>698</v>
      </c>
      <c r="H16" s="17" t="s">
        <v>35</v>
      </c>
      <c r="I16" s="17" t="s">
        <v>1449</v>
      </c>
      <c r="J16" s="20"/>
      <c r="K16" s="17" t="str">
        <f t="shared" si="0"/>
        <v>ALLIANCE FOR POSITIVE HEALTH</v>
      </c>
    </row>
    <row r="17" spans="1:11" x14ac:dyDescent="0.35">
      <c r="A17" s="17" t="s">
        <v>63</v>
      </c>
      <c r="B17" s="17" t="s">
        <v>64</v>
      </c>
      <c r="C17" s="17" t="s">
        <v>52</v>
      </c>
      <c r="D17" s="17" t="s">
        <v>691</v>
      </c>
      <c r="E17" s="17" t="s">
        <v>707</v>
      </c>
      <c r="F17" s="17" t="s">
        <v>708</v>
      </c>
      <c r="G17" s="17" t="s">
        <v>709</v>
      </c>
      <c r="H17" s="17" t="s">
        <v>35</v>
      </c>
      <c r="I17" s="17" t="s">
        <v>1450</v>
      </c>
      <c r="J17" s="20"/>
      <c r="K17" s="17" t="str">
        <f t="shared" si="0"/>
        <v>AMIDA CARE</v>
      </c>
    </row>
    <row r="18" spans="1:11" x14ac:dyDescent="0.35">
      <c r="A18" s="17" t="s">
        <v>65</v>
      </c>
      <c r="B18" s="17" t="s">
        <v>66</v>
      </c>
      <c r="C18" s="17" t="s">
        <v>52</v>
      </c>
      <c r="D18" s="17" t="s">
        <v>691</v>
      </c>
      <c r="E18" s="17" t="s">
        <v>710</v>
      </c>
      <c r="F18" s="17" t="s">
        <v>711</v>
      </c>
      <c r="G18" s="17" t="s">
        <v>709</v>
      </c>
      <c r="H18" s="17" t="s">
        <v>35</v>
      </c>
      <c r="I18" s="17" t="s">
        <v>1451</v>
      </c>
      <c r="J18" s="20"/>
      <c r="K18" s="17" t="str">
        <f t="shared" si="0"/>
        <v>ANTHEM BLUE CROSS AND BLUE SHIELD HP</v>
      </c>
    </row>
    <row r="19" spans="1:11" x14ac:dyDescent="0.35">
      <c r="A19" s="17" t="s">
        <v>67</v>
      </c>
      <c r="B19" s="17" t="s">
        <v>68</v>
      </c>
      <c r="C19" s="17" t="s">
        <v>34</v>
      </c>
      <c r="D19" s="17" t="s">
        <v>38</v>
      </c>
      <c r="E19" s="17" t="s">
        <v>712</v>
      </c>
      <c r="F19" s="17" t="s">
        <v>1434</v>
      </c>
      <c r="G19" s="17" t="s">
        <v>713</v>
      </c>
      <c r="H19" s="17" t="s">
        <v>35</v>
      </c>
      <c r="I19" s="17" t="s">
        <v>1452</v>
      </c>
      <c r="J19" s="20"/>
      <c r="K19" s="17" t="str">
        <f t="shared" si="0"/>
        <v>ANTHONY L JORDAN HEALTH CORPORATION</v>
      </c>
    </row>
    <row r="20" spans="1:11" x14ac:dyDescent="0.35">
      <c r="A20" s="17" t="s">
        <v>69</v>
      </c>
      <c r="B20" s="17" t="s">
        <v>70</v>
      </c>
      <c r="C20" s="17" t="s">
        <v>71</v>
      </c>
      <c r="D20" s="17" t="s">
        <v>38</v>
      </c>
      <c r="E20" s="17" t="s">
        <v>714</v>
      </c>
      <c r="F20" s="17" t="s">
        <v>1434</v>
      </c>
      <c r="G20" s="17" t="s">
        <v>709</v>
      </c>
      <c r="H20" s="17" t="s">
        <v>35</v>
      </c>
      <c r="I20" s="17" t="s">
        <v>1453</v>
      </c>
      <c r="J20" s="20"/>
      <c r="K20" s="17" t="str">
        <f t="shared" si="0"/>
        <v>APICHA COMMUNITY HEALTH CENTER (APICHA COMMUNITY HEALTH CENTER)</v>
      </c>
    </row>
    <row r="21" spans="1:11" x14ac:dyDescent="0.35">
      <c r="A21" s="17" t="s">
        <v>72</v>
      </c>
      <c r="B21" s="17" t="s">
        <v>70</v>
      </c>
      <c r="C21" s="17" t="s">
        <v>34</v>
      </c>
      <c r="D21" s="17" t="s">
        <v>38</v>
      </c>
      <c r="E21" s="17" t="s">
        <v>714</v>
      </c>
      <c r="F21" s="17" t="s">
        <v>1434</v>
      </c>
      <c r="G21" s="17" t="s">
        <v>709</v>
      </c>
      <c r="H21" s="17" t="s">
        <v>35</v>
      </c>
      <c r="I21" s="17" t="s">
        <v>1453</v>
      </c>
      <c r="J21" s="20"/>
      <c r="K21" s="17" t="str">
        <f t="shared" si="0"/>
        <v>APICHA COMMUNITY HEALTH CENTER (APICHA COMMUNITY HEALTH CENTER)</v>
      </c>
    </row>
    <row r="22" spans="1:11" x14ac:dyDescent="0.35">
      <c r="A22" s="17" t="s">
        <v>73</v>
      </c>
      <c r="B22" s="17" t="s">
        <v>74</v>
      </c>
      <c r="C22" s="17" t="s">
        <v>34</v>
      </c>
      <c r="D22" s="17" t="s">
        <v>41</v>
      </c>
      <c r="E22" s="17" t="s">
        <v>715</v>
      </c>
      <c r="F22" s="17" t="s">
        <v>716</v>
      </c>
      <c r="G22" s="17" t="s">
        <v>717</v>
      </c>
      <c r="H22" s="17" t="s">
        <v>35</v>
      </c>
      <c r="I22" s="17" t="s">
        <v>1454</v>
      </c>
      <c r="J22" s="20"/>
      <c r="K22" s="17" t="str">
        <f t="shared" si="0"/>
        <v>ARAB-AMERICAN FAMILY SUPPORT CENTER</v>
      </c>
    </row>
    <row r="23" spans="1:11" x14ac:dyDescent="0.35">
      <c r="A23" s="17" t="s">
        <v>75</v>
      </c>
      <c r="B23" s="17" t="s">
        <v>76</v>
      </c>
      <c r="C23" s="17" t="s">
        <v>34</v>
      </c>
      <c r="D23" s="17" t="s">
        <v>675</v>
      </c>
      <c r="E23" s="17" t="s">
        <v>718</v>
      </c>
      <c r="F23" s="17" t="s">
        <v>1434</v>
      </c>
      <c r="G23" s="17" t="s">
        <v>719</v>
      </c>
      <c r="H23" s="17" t="s">
        <v>35</v>
      </c>
      <c r="I23" s="17" t="s">
        <v>1455</v>
      </c>
      <c r="J23" s="20"/>
      <c r="K23" s="17" t="str">
        <f t="shared" si="0"/>
        <v>ARMS ACRES</v>
      </c>
    </row>
    <row r="24" spans="1:11" x14ac:dyDescent="0.35">
      <c r="A24" s="17" t="s">
        <v>77</v>
      </c>
      <c r="B24" s="17" t="s">
        <v>78</v>
      </c>
      <c r="C24" s="17" t="s">
        <v>34</v>
      </c>
      <c r="D24" s="17" t="s">
        <v>675</v>
      </c>
      <c r="E24" s="17" t="s">
        <v>720</v>
      </c>
      <c r="F24" s="17" t="s">
        <v>1434</v>
      </c>
      <c r="G24" s="17" t="s">
        <v>721</v>
      </c>
      <c r="H24" s="17" t="s">
        <v>35</v>
      </c>
      <c r="I24" s="17" t="s">
        <v>1456</v>
      </c>
      <c r="J24" s="20"/>
      <c r="K24" s="17" t="str">
        <f t="shared" si="0"/>
        <v>ARNOT HEALTH</v>
      </c>
    </row>
    <row r="25" spans="1:11" x14ac:dyDescent="0.35">
      <c r="A25" s="17" t="s">
        <v>722</v>
      </c>
      <c r="B25" s="17" t="s">
        <v>1255</v>
      </c>
      <c r="C25" s="17" t="s">
        <v>34</v>
      </c>
      <c r="D25" s="17" t="s">
        <v>41</v>
      </c>
      <c r="E25" s="17" t="s">
        <v>723</v>
      </c>
      <c r="F25" s="17" t="s">
        <v>724</v>
      </c>
      <c r="G25" s="17" t="s">
        <v>725</v>
      </c>
      <c r="H25" s="17" t="s">
        <v>35</v>
      </c>
      <c r="I25" s="17" t="s">
        <v>1457</v>
      </c>
      <c r="J25" s="20"/>
      <c r="K25" s="17" t="str">
        <f t="shared" si="0"/>
        <v>Asian Choice</v>
      </c>
    </row>
    <row r="26" spans="1:11" x14ac:dyDescent="0.35">
      <c r="A26" s="17" t="s">
        <v>79</v>
      </c>
      <c r="B26" s="17" t="s">
        <v>80</v>
      </c>
      <c r="C26" s="17" t="s">
        <v>34</v>
      </c>
      <c r="D26" s="17" t="s">
        <v>700</v>
      </c>
      <c r="E26" s="17" t="s">
        <v>726</v>
      </c>
      <c r="F26" s="17" t="s">
        <v>1434</v>
      </c>
      <c r="G26" s="17" t="s">
        <v>727</v>
      </c>
      <c r="H26" s="17" t="s">
        <v>35</v>
      </c>
      <c r="I26" s="17" t="s">
        <v>1458</v>
      </c>
      <c r="J26" s="20"/>
      <c r="K26" s="17" t="str">
        <f t="shared" si="0"/>
        <v>AUBURN COMMUNITY HOSPITAL</v>
      </c>
    </row>
    <row r="27" spans="1:11" x14ac:dyDescent="0.35">
      <c r="A27" s="17" t="s">
        <v>81</v>
      </c>
      <c r="B27" s="17" t="s">
        <v>1256</v>
      </c>
      <c r="C27" s="17" t="s">
        <v>34</v>
      </c>
      <c r="D27" s="17" t="s">
        <v>41</v>
      </c>
      <c r="E27" s="17" t="s">
        <v>728</v>
      </c>
      <c r="F27" s="17" t="s">
        <v>1434</v>
      </c>
      <c r="G27" s="17" t="s">
        <v>695</v>
      </c>
      <c r="H27" s="17" t="s">
        <v>35</v>
      </c>
      <c r="I27" s="17" t="s">
        <v>1459</v>
      </c>
      <c r="J27" s="20"/>
      <c r="K27" s="17" t="str">
        <f t="shared" si="0"/>
        <v>Bangladesh American Welfare Association</v>
      </c>
    </row>
    <row r="28" spans="1:11" ht="26" x14ac:dyDescent="0.35">
      <c r="A28" s="17" t="s">
        <v>82</v>
      </c>
      <c r="B28" s="17" t="s">
        <v>1257</v>
      </c>
      <c r="C28" s="17" t="s">
        <v>34</v>
      </c>
      <c r="D28" s="17" t="s">
        <v>41</v>
      </c>
      <c r="E28" s="17" t="s">
        <v>729</v>
      </c>
      <c r="F28" s="17" t="s">
        <v>1434</v>
      </c>
      <c r="G28" s="17" t="s">
        <v>717</v>
      </c>
      <c r="H28" s="17" t="s">
        <v>35</v>
      </c>
      <c r="I28" s="17" t="s">
        <v>1460</v>
      </c>
      <c r="J28" s="20"/>
      <c r="K28" s="17" t="str">
        <f t="shared" si="0"/>
        <v>Bangladeshi American Community Development and Youth Services (BACDYS)</v>
      </c>
    </row>
    <row r="29" spans="1:11" x14ac:dyDescent="0.35">
      <c r="A29" s="17" t="s">
        <v>83</v>
      </c>
      <c r="B29" s="17" t="s">
        <v>84</v>
      </c>
      <c r="C29" s="17" t="s">
        <v>71</v>
      </c>
      <c r="D29" s="17" t="s">
        <v>700</v>
      </c>
      <c r="E29" s="17" t="s">
        <v>730</v>
      </c>
      <c r="F29" s="17" t="s">
        <v>731</v>
      </c>
      <c r="G29" s="17" t="s">
        <v>732</v>
      </c>
      <c r="H29" s="17" t="s">
        <v>35</v>
      </c>
      <c r="I29" s="17" t="s">
        <v>1461</v>
      </c>
      <c r="J29" s="20"/>
      <c r="K29" s="17" t="str">
        <f t="shared" si="0"/>
        <v>BASSETT MEDICAL CENTER</v>
      </c>
    </row>
    <row r="30" spans="1:11" x14ac:dyDescent="0.35">
      <c r="A30" s="17" t="s">
        <v>85</v>
      </c>
      <c r="B30" s="17" t="s">
        <v>86</v>
      </c>
      <c r="C30" s="17" t="s">
        <v>34</v>
      </c>
      <c r="D30" s="17" t="s">
        <v>38</v>
      </c>
      <c r="E30" s="17" t="s">
        <v>733</v>
      </c>
      <c r="F30" s="17" t="s">
        <v>1434</v>
      </c>
      <c r="G30" s="17" t="s">
        <v>688</v>
      </c>
      <c r="H30" s="17" t="s">
        <v>35</v>
      </c>
      <c r="I30" s="17" t="s">
        <v>1462</v>
      </c>
      <c r="J30" s="20"/>
      <c r="K30" s="17" t="str">
        <f t="shared" si="0"/>
        <v>BEACON CHRISTIAN COMMUNITY HEALTH CENTER</v>
      </c>
    </row>
    <row r="31" spans="1:11" x14ac:dyDescent="0.35">
      <c r="A31" s="17" t="s">
        <v>1419</v>
      </c>
      <c r="B31" s="17" t="s">
        <v>1420</v>
      </c>
      <c r="C31" s="17" t="s">
        <v>34</v>
      </c>
      <c r="D31" s="17" t="s">
        <v>675</v>
      </c>
      <c r="E31" s="17" t="s">
        <v>1421</v>
      </c>
      <c r="F31" s="17" t="s">
        <v>1434</v>
      </c>
      <c r="G31" s="17" t="s">
        <v>717</v>
      </c>
      <c r="H31" s="17" t="s">
        <v>35</v>
      </c>
      <c r="I31" s="17" t="s">
        <v>1447</v>
      </c>
      <c r="J31" s="20"/>
      <c r="K31" s="17" t="str">
        <f t="shared" si="0"/>
        <v>Best Professional Home Care Agency Inc.</v>
      </c>
    </row>
    <row r="32" spans="1:11" x14ac:dyDescent="0.35">
      <c r="A32" s="17" t="s">
        <v>87</v>
      </c>
      <c r="B32" s="17" t="s">
        <v>88</v>
      </c>
      <c r="C32" s="17" t="s">
        <v>34</v>
      </c>
      <c r="D32" s="17" t="s">
        <v>41</v>
      </c>
      <c r="E32" s="17" t="s">
        <v>734</v>
      </c>
      <c r="F32" s="17" t="s">
        <v>1434</v>
      </c>
      <c r="G32" s="17" t="s">
        <v>735</v>
      </c>
      <c r="H32" s="17" t="s">
        <v>35</v>
      </c>
      <c r="I32" s="17" t="s">
        <v>1463</v>
      </c>
      <c r="J32" s="20"/>
      <c r="K32" s="17" t="str">
        <f t="shared" si="0"/>
        <v>BESTSELF BEHAVIORAL HEALTH</v>
      </c>
    </row>
    <row r="33" spans="1:11" x14ac:dyDescent="0.35">
      <c r="A33" s="17" t="s">
        <v>89</v>
      </c>
      <c r="B33" s="17" t="s">
        <v>90</v>
      </c>
      <c r="C33" s="17" t="s">
        <v>34</v>
      </c>
      <c r="D33" s="17" t="s">
        <v>38</v>
      </c>
      <c r="E33" s="17" t="s">
        <v>736</v>
      </c>
      <c r="F33" s="17" t="s">
        <v>1434</v>
      </c>
      <c r="G33" s="17" t="s">
        <v>709</v>
      </c>
      <c r="H33" s="17" t="s">
        <v>35</v>
      </c>
      <c r="I33" s="17" t="s">
        <v>1464</v>
      </c>
      <c r="J33" s="20"/>
      <c r="K33" s="17" t="str">
        <f t="shared" si="0"/>
        <v>BETANCES HEALTH CENTER</v>
      </c>
    </row>
    <row r="34" spans="1:11" x14ac:dyDescent="0.35">
      <c r="A34" s="17" t="s">
        <v>91</v>
      </c>
      <c r="B34" s="17" t="s">
        <v>92</v>
      </c>
      <c r="C34" s="17" t="s">
        <v>34</v>
      </c>
      <c r="D34" s="17" t="s">
        <v>700</v>
      </c>
      <c r="E34" s="17" t="s">
        <v>737</v>
      </c>
      <c r="F34" s="17" t="s">
        <v>1434</v>
      </c>
      <c r="G34" s="17" t="s">
        <v>717</v>
      </c>
      <c r="H34" s="17" t="s">
        <v>35</v>
      </c>
      <c r="I34" s="17" t="s">
        <v>1465</v>
      </c>
      <c r="J34" s="20"/>
      <c r="K34" s="17" t="str">
        <f t="shared" si="0"/>
        <v>BETH ISRAEL MEDICAL CENTER</v>
      </c>
    </row>
    <row r="35" spans="1:11" x14ac:dyDescent="0.35">
      <c r="A35" s="17" t="s">
        <v>93</v>
      </c>
      <c r="B35" s="17" t="s">
        <v>94</v>
      </c>
      <c r="C35" s="17" t="s">
        <v>34</v>
      </c>
      <c r="D35" s="17" t="s">
        <v>685</v>
      </c>
      <c r="E35" s="17" t="s">
        <v>738</v>
      </c>
      <c r="F35" s="17" t="s">
        <v>1434</v>
      </c>
      <c r="G35" s="17" t="s">
        <v>739</v>
      </c>
      <c r="H35" s="17" t="s">
        <v>35</v>
      </c>
      <c r="I35" s="17" t="s">
        <v>1466</v>
      </c>
      <c r="J35" s="20"/>
      <c r="K35" s="17" t="str">
        <f t="shared" si="0"/>
        <v>BETZ-MITCHELL ASSOCIATES</v>
      </c>
    </row>
    <row r="36" spans="1:11" ht="26" x14ac:dyDescent="0.35">
      <c r="A36" s="17" t="s">
        <v>95</v>
      </c>
      <c r="B36" s="17" t="s">
        <v>1258</v>
      </c>
      <c r="C36" s="17" t="s">
        <v>34</v>
      </c>
      <c r="D36" s="17" t="s">
        <v>41</v>
      </c>
      <c r="E36" s="17" t="s">
        <v>740</v>
      </c>
      <c r="F36" s="17" t="s">
        <v>1434</v>
      </c>
      <c r="G36" s="17" t="s">
        <v>741</v>
      </c>
      <c r="H36" s="17" t="s">
        <v>35</v>
      </c>
      <c r="I36" s="17" t="s">
        <v>1467</v>
      </c>
      <c r="J36" s="20"/>
      <c r="K36" s="17" t="str">
        <f t="shared" si="0"/>
        <v>Blossom Sustainable Development</v>
      </c>
    </row>
    <row r="37" spans="1:11" x14ac:dyDescent="0.35">
      <c r="A37" s="17" t="s">
        <v>96</v>
      </c>
      <c r="B37" s="17" t="s">
        <v>97</v>
      </c>
      <c r="C37" s="17" t="s">
        <v>34</v>
      </c>
      <c r="D37" s="17" t="s">
        <v>700</v>
      </c>
      <c r="E37" s="17" t="s">
        <v>742</v>
      </c>
      <c r="F37" s="17" t="s">
        <v>1434</v>
      </c>
      <c r="G37" s="17" t="s">
        <v>743</v>
      </c>
      <c r="H37" s="17" t="s">
        <v>35</v>
      </c>
      <c r="I37" s="17" t="s">
        <v>1468</v>
      </c>
      <c r="J37" s="20"/>
      <c r="K37" s="17" t="str">
        <f t="shared" si="0"/>
        <v>BLYTHEDALE CHILDRENS HOSPITAL</v>
      </c>
    </row>
    <row r="38" spans="1:11" x14ac:dyDescent="0.35">
      <c r="A38" s="17" t="s">
        <v>116</v>
      </c>
      <c r="B38" s="17" t="s">
        <v>1259</v>
      </c>
      <c r="C38" s="17" t="s">
        <v>34</v>
      </c>
      <c r="D38" s="17" t="s">
        <v>38</v>
      </c>
      <c r="E38" s="17" t="s">
        <v>755</v>
      </c>
      <c r="F38" s="17" t="s">
        <v>1434</v>
      </c>
      <c r="G38" s="17" t="s">
        <v>717</v>
      </c>
      <c r="H38" s="17" t="s">
        <v>35</v>
      </c>
      <c r="I38" s="17" t="s">
        <v>1469</v>
      </c>
      <c r="J38" s="20"/>
      <c r="K38" s="17" t="str">
        <f t="shared" si="0"/>
        <v>BMS Family Health and Wellness Centers</v>
      </c>
    </row>
    <row r="39" spans="1:11" x14ac:dyDescent="0.35">
      <c r="A39" s="17" t="s">
        <v>98</v>
      </c>
      <c r="B39" s="17" t="s">
        <v>99</v>
      </c>
      <c r="C39" s="17" t="s">
        <v>34</v>
      </c>
      <c r="D39" s="17" t="s">
        <v>41</v>
      </c>
      <c r="E39" s="17" t="s">
        <v>744</v>
      </c>
      <c r="F39" s="17" t="s">
        <v>1434</v>
      </c>
      <c r="G39" s="17" t="s">
        <v>678</v>
      </c>
      <c r="H39" s="17" t="s">
        <v>35</v>
      </c>
      <c r="I39" s="17" t="s">
        <v>1470</v>
      </c>
      <c r="J39" s="20"/>
      <c r="K39" s="17" t="str">
        <f t="shared" si="0"/>
        <v>BOOM HEALTH</v>
      </c>
    </row>
    <row r="40" spans="1:11" x14ac:dyDescent="0.35">
      <c r="A40" s="17" t="s">
        <v>100</v>
      </c>
      <c r="B40" s="17" t="s">
        <v>1260</v>
      </c>
      <c r="C40" s="17" t="s">
        <v>34</v>
      </c>
      <c r="D40" s="17" t="s">
        <v>41</v>
      </c>
      <c r="E40" s="17" t="s">
        <v>745</v>
      </c>
      <c r="F40" s="17" t="s">
        <v>1434</v>
      </c>
      <c r="G40" s="17" t="s">
        <v>717</v>
      </c>
      <c r="H40" s="17" t="s">
        <v>35</v>
      </c>
      <c r="I40" s="17" t="s">
        <v>1471</v>
      </c>
      <c r="J40" s="20"/>
      <c r="K40" s="17" t="str">
        <f t="shared" si="0"/>
        <v>Boro Park Jewish Community Council</v>
      </c>
    </row>
    <row r="41" spans="1:11" ht="26" x14ac:dyDescent="0.35">
      <c r="A41" s="17" t="s">
        <v>101</v>
      </c>
      <c r="B41" s="17" t="s">
        <v>102</v>
      </c>
      <c r="C41" s="17" t="s">
        <v>34</v>
      </c>
      <c r="D41" s="17" t="s">
        <v>38</v>
      </c>
      <c r="E41" s="17" t="s">
        <v>746</v>
      </c>
      <c r="F41" s="17" t="s">
        <v>1434</v>
      </c>
      <c r="G41" s="17" t="s">
        <v>678</v>
      </c>
      <c r="H41" s="17" t="s">
        <v>35</v>
      </c>
      <c r="I41" s="17" t="s">
        <v>1472</v>
      </c>
      <c r="J41" s="20"/>
      <c r="K41" s="17" t="str">
        <f t="shared" si="0"/>
        <v>BRONX COMMUNITY HEALTH NETWORK/MONTEFIORE HEALTH CENTERS</v>
      </c>
    </row>
    <row r="42" spans="1:11" x14ac:dyDescent="0.35">
      <c r="A42" s="17" t="s">
        <v>103</v>
      </c>
      <c r="B42" s="17" t="s">
        <v>1261</v>
      </c>
      <c r="C42" s="17" t="s">
        <v>34</v>
      </c>
      <c r="D42" s="17" t="s">
        <v>41</v>
      </c>
      <c r="E42" s="17" t="s">
        <v>747</v>
      </c>
      <c r="F42" s="17" t="s">
        <v>1434</v>
      </c>
      <c r="G42" s="17" t="s">
        <v>678</v>
      </c>
      <c r="H42" s="17" t="s">
        <v>35</v>
      </c>
      <c r="I42" s="17" t="s">
        <v>1473</v>
      </c>
      <c r="J42" s="20"/>
      <c r="K42" s="17" t="str">
        <f t="shared" si="0"/>
        <v>Bronx Defenders</v>
      </c>
    </row>
    <row r="43" spans="1:11" x14ac:dyDescent="0.35">
      <c r="A43" s="17" t="s">
        <v>104</v>
      </c>
      <c r="B43" s="17" t="s">
        <v>105</v>
      </c>
      <c r="C43" s="17" t="s">
        <v>34</v>
      </c>
      <c r="D43" s="17" t="s">
        <v>38</v>
      </c>
      <c r="E43" s="17" t="s">
        <v>748</v>
      </c>
      <c r="F43" s="17" t="s">
        <v>1434</v>
      </c>
      <c r="G43" s="17" t="s">
        <v>678</v>
      </c>
      <c r="H43" s="17" t="s">
        <v>35</v>
      </c>
      <c r="I43" s="17" t="s">
        <v>1474</v>
      </c>
      <c r="J43" s="20"/>
      <c r="K43" s="17" t="str">
        <f t="shared" si="0"/>
        <v>BRONX HEALTH COLLECTIVE</v>
      </c>
    </row>
    <row r="44" spans="1:11" x14ac:dyDescent="0.35">
      <c r="A44" s="17" t="s">
        <v>106</v>
      </c>
      <c r="B44" s="17" t="s">
        <v>107</v>
      </c>
      <c r="C44" s="17" t="s">
        <v>34</v>
      </c>
      <c r="D44" s="17" t="s">
        <v>38</v>
      </c>
      <c r="E44" s="17" t="s">
        <v>749</v>
      </c>
      <c r="F44" s="17" t="s">
        <v>1434</v>
      </c>
      <c r="G44" s="17" t="s">
        <v>678</v>
      </c>
      <c r="H44" s="17" t="s">
        <v>35</v>
      </c>
      <c r="I44" s="17" t="s">
        <v>1470</v>
      </c>
      <c r="J44" s="20"/>
      <c r="K44" s="17" t="str">
        <f t="shared" si="0"/>
        <v>BRONXCARE HEALTH SYSTEM</v>
      </c>
    </row>
    <row r="45" spans="1:11" x14ac:dyDescent="0.35">
      <c r="A45" s="17" t="s">
        <v>108</v>
      </c>
      <c r="B45" s="17" t="s">
        <v>109</v>
      </c>
      <c r="C45" s="17" t="s">
        <v>71</v>
      </c>
      <c r="D45" s="17" t="s">
        <v>41</v>
      </c>
      <c r="E45" s="17" t="s">
        <v>750</v>
      </c>
      <c r="F45" s="17" t="s">
        <v>1434</v>
      </c>
      <c r="G45" s="17" t="s">
        <v>678</v>
      </c>
      <c r="H45" s="17" t="s">
        <v>35</v>
      </c>
      <c r="I45" s="17" t="s">
        <v>1470</v>
      </c>
      <c r="J45" s="20"/>
      <c r="K45" s="17" t="str">
        <f t="shared" si="0"/>
        <v>BRONXWORKS</v>
      </c>
    </row>
    <row r="46" spans="1:11" x14ac:dyDescent="0.35">
      <c r="A46" s="17" t="s">
        <v>110</v>
      </c>
      <c r="B46" s="17" t="s">
        <v>111</v>
      </c>
      <c r="C46" s="17" t="s">
        <v>34</v>
      </c>
      <c r="D46" s="17" t="s">
        <v>700</v>
      </c>
      <c r="E46" s="17" t="s">
        <v>751</v>
      </c>
      <c r="F46" s="17" t="s">
        <v>1434</v>
      </c>
      <c r="G46" s="17" t="s">
        <v>717</v>
      </c>
      <c r="H46" s="17" t="s">
        <v>35</v>
      </c>
      <c r="I46" s="17" t="s">
        <v>1469</v>
      </c>
      <c r="J46" s="20"/>
      <c r="K46" s="17" t="str">
        <f t="shared" si="0"/>
        <v>BROOKDALE HOSPITAL MEDICAL CENTER</v>
      </c>
    </row>
    <row r="47" spans="1:11" x14ac:dyDescent="0.35">
      <c r="A47" s="17" t="s">
        <v>112</v>
      </c>
      <c r="B47" s="17" t="s">
        <v>113</v>
      </c>
      <c r="C47" s="17" t="s">
        <v>34</v>
      </c>
      <c r="D47" s="17" t="s">
        <v>700</v>
      </c>
      <c r="E47" s="17" t="s">
        <v>752</v>
      </c>
      <c r="F47" s="17" t="s">
        <v>1434</v>
      </c>
      <c r="G47" s="17" t="s">
        <v>717</v>
      </c>
      <c r="H47" s="17" t="s">
        <v>35</v>
      </c>
      <c r="I47" s="17" t="s">
        <v>1454</v>
      </c>
      <c r="J47" s="20"/>
      <c r="K47" s="17" t="str">
        <f t="shared" si="0"/>
        <v>BROOKLYN HOSPITAL CENTER</v>
      </c>
    </row>
    <row r="48" spans="1:11" x14ac:dyDescent="0.35">
      <c r="A48" s="17" t="s">
        <v>114</v>
      </c>
      <c r="B48" s="17" t="s">
        <v>115</v>
      </c>
      <c r="C48" s="17" t="s">
        <v>34</v>
      </c>
      <c r="D48" s="17" t="s">
        <v>41</v>
      </c>
      <c r="E48" s="17" t="s">
        <v>753</v>
      </c>
      <c r="F48" s="17" t="s">
        <v>754</v>
      </c>
      <c r="G48" s="17" t="s">
        <v>717</v>
      </c>
      <c r="H48" s="17" t="s">
        <v>35</v>
      </c>
      <c r="I48" s="17" t="s">
        <v>1469</v>
      </c>
      <c r="J48" s="20"/>
      <c r="K48" s="17" t="str">
        <f t="shared" si="0"/>
        <v>BROOKLYN PERINATAL NETWORK, INC.</v>
      </c>
    </row>
    <row r="49" spans="1:11" x14ac:dyDescent="0.35">
      <c r="A49" s="17" t="s">
        <v>117</v>
      </c>
      <c r="B49" s="17" t="s">
        <v>118</v>
      </c>
      <c r="C49" s="17" t="s">
        <v>34</v>
      </c>
      <c r="D49" s="17" t="s">
        <v>675</v>
      </c>
      <c r="E49" s="17" t="s">
        <v>756</v>
      </c>
      <c r="F49" s="17" t="s">
        <v>1434</v>
      </c>
      <c r="G49" s="17" t="s">
        <v>757</v>
      </c>
      <c r="H49" s="17" t="s">
        <v>35</v>
      </c>
      <c r="I49" s="17" t="s">
        <v>1475</v>
      </c>
      <c r="J49" s="20"/>
      <c r="K49" s="17" t="str">
        <f t="shared" si="0"/>
        <v>BUFFALO BEACON CORP.</v>
      </c>
    </row>
    <row r="50" spans="1:11" x14ac:dyDescent="0.35">
      <c r="A50" s="17" t="s">
        <v>119</v>
      </c>
      <c r="B50" s="17" t="s">
        <v>120</v>
      </c>
      <c r="C50" s="17" t="s">
        <v>34</v>
      </c>
      <c r="D50" s="17" t="s">
        <v>38</v>
      </c>
      <c r="E50" s="17" t="s">
        <v>758</v>
      </c>
      <c r="F50" s="17" t="s">
        <v>1434</v>
      </c>
      <c r="G50" s="17" t="s">
        <v>709</v>
      </c>
      <c r="H50" s="17" t="s">
        <v>35</v>
      </c>
      <c r="I50" s="17" t="s">
        <v>1476</v>
      </c>
      <c r="J50" s="20"/>
      <c r="K50" s="17" t="str">
        <f t="shared" si="0"/>
        <v>CALLEN-LORDE COMMUNITY HEALTH CENTER</v>
      </c>
    </row>
    <row r="51" spans="1:11" x14ac:dyDescent="0.35">
      <c r="A51" s="17" t="s">
        <v>121</v>
      </c>
      <c r="B51" s="17" t="s">
        <v>122</v>
      </c>
      <c r="C51" s="17" t="s">
        <v>52</v>
      </c>
      <c r="D51" s="17" t="s">
        <v>691</v>
      </c>
      <c r="E51" s="17" t="s">
        <v>759</v>
      </c>
      <c r="F51" s="17" t="s">
        <v>1434</v>
      </c>
      <c r="G51" s="17" t="s">
        <v>760</v>
      </c>
      <c r="H51" s="17" t="s">
        <v>35</v>
      </c>
      <c r="I51" s="17" t="s">
        <v>1477</v>
      </c>
      <c r="J51" s="20"/>
      <c r="K51" s="17" t="str">
        <f t="shared" si="0"/>
        <v>CAPITAL DISTRICT PHYSICIANS HEALTH PLAN, INC. (CDPHP)</v>
      </c>
    </row>
    <row r="52" spans="1:11" x14ac:dyDescent="0.35">
      <c r="A52" s="17" t="s">
        <v>123</v>
      </c>
      <c r="B52" s="17" t="s">
        <v>1262</v>
      </c>
      <c r="C52" s="17" t="s">
        <v>34</v>
      </c>
      <c r="D52" s="17" t="s">
        <v>41</v>
      </c>
      <c r="E52" s="17" t="s">
        <v>1392</v>
      </c>
      <c r="F52" s="17" t="s">
        <v>1434</v>
      </c>
      <c r="G52" s="17" t="s">
        <v>709</v>
      </c>
      <c r="H52" s="17" t="s">
        <v>35</v>
      </c>
      <c r="I52" s="17" t="s">
        <v>1478</v>
      </c>
      <c r="J52" s="20"/>
      <c r="K52" s="17" t="str">
        <f t="shared" si="0"/>
        <v>Care Collab</v>
      </c>
    </row>
    <row r="53" spans="1:11" x14ac:dyDescent="0.35">
      <c r="A53" s="17" t="s">
        <v>124</v>
      </c>
      <c r="B53" s="17" t="s">
        <v>125</v>
      </c>
      <c r="C53" s="17" t="s">
        <v>34</v>
      </c>
      <c r="D53" s="17" t="s">
        <v>41</v>
      </c>
      <c r="E53" s="17" t="s">
        <v>761</v>
      </c>
      <c r="F53" s="17" t="s">
        <v>1434</v>
      </c>
      <c r="G53" s="17" t="s">
        <v>709</v>
      </c>
      <c r="H53" s="17" t="s">
        <v>35</v>
      </c>
      <c r="I53" s="17" t="s">
        <v>1479</v>
      </c>
      <c r="J53" s="20"/>
      <c r="K53" s="17" t="str">
        <f t="shared" si="0"/>
        <v>CARE COUNSELING CENTER</v>
      </c>
    </row>
    <row r="54" spans="1:11" x14ac:dyDescent="0.35">
      <c r="A54" s="17" t="s">
        <v>486</v>
      </c>
      <c r="B54" s="17" t="s">
        <v>1358</v>
      </c>
      <c r="C54" s="17" t="s">
        <v>34</v>
      </c>
      <c r="D54" s="17" t="s">
        <v>41</v>
      </c>
      <c r="E54" s="17" t="s">
        <v>1066</v>
      </c>
      <c r="F54" s="17" t="s">
        <v>1067</v>
      </c>
      <c r="G54" s="17" t="s">
        <v>698</v>
      </c>
      <c r="H54" s="17" t="s">
        <v>1068</v>
      </c>
      <c r="I54" s="17" t="s">
        <v>1445</v>
      </c>
      <c r="J54" s="20"/>
      <c r="K54" s="17" t="str">
        <f t="shared" si="0"/>
        <v>Care Design NY</v>
      </c>
    </row>
    <row r="55" spans="1:11" x14ac:dyDescent="0.35">
      <c r="A55" s="17" t="s">
        <v>126</v>
      </c>
      <c r="B55" s="17" t="s">
        <v>127</v>
      </c>
      <c r="C55" s="17" t="s">
        <v>34</v>
      </c>
      <c r="D55" s="17" t="s">
        <v>38</v>
      </c>
      <c r="E55" s="17" t="s">
        <v>762</v>
      </c>
      <c r="F55" s="17" t="s">
        <v>763</v>
      </c>
      <c r="G55" s="17" t="s">
        <v>709</v>
      </c>
      <c r="H55" s="17" t="s">
        <v>35</v>
      </c>
      <c r="I55" s="17" t="s">
        <v>1480</v>
      </c>
      <c r="J55" s="20"/>
      <c r="K55" s="17" t="str">
        <f t="shared" si="0"/>
        <v>CARE FOR THE HOMELESS</v>
      </c>
    </row>
    <row r="56" spans="1:11" x14ac:dyDescent="0.35">
      <c r="A56" s="17" t="s">
        <v>128</v>
      </c>
      <c r="B56" s="17" t="s">
        <v>129</v>
      </c>
      <c r="C56" s="17" t="s">
        <v>34</v>
      </c>
      <c r="D56" s="17" t="s">
        <v>41</v>
      </c>
      <c r="E56" s="17" t="s">
        <v>764</v>
      </c>
      <c r="F56" s="17" t="s">
        <v>1434</v>
      </c>
      <c r="G56" s="17" t="s">
        <v>765</v>
      </c>
      <c r="H56" s="17" t="s">
        <v>35</v>
      </c>
      <c r="I56" s="17" t="s">
        <v>1481</v>
      </c>
      <c r="J56" s="20"/>
      <c r="K56" s="17" t="str">
        <f t="shared" si="0"/>
        <v>CATHOLIC CHARITIES OF LONG ISLAND</v>
      </c>
    </row>
    <row r="57" spans="1:11" x14ac:dyDescent="0.35">
      <c r="A57" s="17" t="s">
        <v>1216</v>
      </c>
      <c r="B57" s="17" t="s">
        <v>1217</v>
      </c>
      <c r="C57" s="17" t="s">
        <v>34</v>
      </c>
      <c r="D57" s="17" t="s">
        <v>41</v>
      </c>
      <c r="E57" s="17" t="s">
        <v>1218</v>
      </c>
      <c r="F57" s="17" t="s">
        <v>1434</v>
      </c>
      <c r="G57" s="17" t="s">
        <v>680</v>
      </c>
      <c r="H57" s="17" t="s">
        <v>35</v>
      </c>
      <c r="I57" s="17" t="s">
        <v>1482</v>
      </c>
      <c r="J57" s="20"/>
      <c r="K57" s="17" t="str">
        <f t="shared" si="0"/>
        <v>CATHOLIC CHARITIES OF ONONDAGA COUNTY</v>
      </c>
    </row>
    <row r="58" spans="1:11" x14ac:dyDescent="0.35">
      <c r="A58" s="17" t="s">
        <v>130</v>
      </c>
      <c r="B58" s="17" t="s">
        <v>131</v>
      </c>
      <c r="C58" s="17" t="s">
        <v>34</v>
      </c>
      <c r="D58" s="17" t="s">
        <v>41</v>
      </c>
      <c r="E58" s="17" t="s">
        <v>766</v>
      </c>
      <c r="F58" s="17" t="s">
        <v>1434</v>
      </c>
      <c r="G58" s="17" t="s">
        <v>713</v>
      </c>
      <c r="H58" s="17" t="s">
        <v>35</v>
      </c>
      <c r="I58" s="17" t="s">
        <v>1483</v>
      </c>
      <c r="J58" s="20"/>
      <c r="K58" s="17" t="str">
        <f t="shared" si="0"/>
        <v>CATHOLIC FAMILY CENTER</v>
      </c>
    </row>
    <row r="59" spans="1:11" x14ac:dyDescent="0.35">
      <c r="A59" s="17" t="s">
        <v>132</v>
      </c>
      <c r="B59" s="17" t="s">
        <v>133</v>
      </c>
      <c r="C59" s="17" t="s">
        <v>34</v>
      </c>
      <c r="D59" s="17" t="s">
        <v>675</v>
      </c>
      <c r="E59" s="17" t="s">
        <v>767</v>
      </c>
      <c r="F59" s="17" t="s">
        <v>1434</v>
      </c>
      <c r="G59" s="17" t="s">
        <v>768</v>
      </c>
      <c r="H59" s="17" t="s">
        <v>35</v>
      </c>
      <c r="I59" s="17" t="s">
        <v>1484</v>
      </c>
      <c r="J59" s="20"/>
      <c r="K59" s="17" t="str">
        <f t="shared" si="0"/>
        <v>CATHOLIC HEALTH</v>
      </c>
    </row>
    <row r="60" spans="1:11" x14ac:dyDescent="0.35">
      <c r="A60" s="17" t="s">
        <v>134</v>
      </c>
      <c r="B60" s="17" t="s">
        <v>135</v>
      </c>
      <c r="C60" s="17" t="s">
        <v>34</v>
      </c>
      <c r="D60" s="17" t="s">
        <v>700</v>
      </c>
      <c r="E60" s="17" t="s">
        <v>769</v>
      </c>
      <c r="F60" s="17" t="s">
        <v>1434</v>
      </c>
      <c r="G60" s="17" t="s">
        <v>735</v>
      </c>
      <c r="H60" s="17" t="s">
        <v>35</v>
      </c>
      <c r="I60" s="17" t="s">
        <v>1463</v>
      </c>
      <c r="J60" s="20"/>
      <c r="K60" s="17" t="str">
        <f t="shared" si="0"/>
        <v>CATHOLIC HEALTH SYSTEM</v>
      </c>
    </row>
    <row r="61" spans="1:11" ht="26" x14ac:dyDescent="0.35">
      <c r="A61" s="17" t="s">
        <v>136</v>
      </c>
      <c r="B61" s="17" t="s">
        <v>137</v>
      </c>
      <c r="C61" s="17" t="s">
        <v>34</v>
      </c>
      <c r="D61" s="17" t="s">
        <v>56</v>
      </c>
      <c r="E61" s="17" t="s">
        <v>770</v>
      </c>
      <c r="F61" s="17" t="s">
        <v>771</v>
      </c>
      <c r="G61" s="17" t="s">
        <v>772</v>
      </c>
      <c r="H61" s="17" t="s">
        <v>35</v>
      </c>
      <c r="I61" s="17" t="s">
        <v>1485</v>
      </c>
      <c r="J61" s="20"/>
      <c r="K61" s="17" t="str">
        <f t="shared" si="0"/>
        <v>CATTARAUGUS COUNTY LDSS</v>
      </c>
    </row>
    <row r="62" spans="1:11" x14ac:dyDescent="0.35">
      <c r="A62" s="17" t="s">
        <v>138</v>
      </c>
      <c r="B62" s="17" t="s">
        <v>139</v>
      </c>
      <c r="C62" s="17" t="s">
        <v>34</v>
      </c>
      <c r="D62" s="17" t="s">
        <v>41</v>
      </c>
      <c r="E62" s="17" t="s">
        <v>773</v>
      </c>
      <c r="F62" s="17" t="s">
        <v>1434</v>
      </c>
      <c r="G62" s="17" t="s">
        <v>774</v>
      </c>
      <c r="H62" s="17" t="s">
        <v>35</v>
      </c>
      <c r="I62" s="17" t="s">
        <v>1458</v>
      </c>
      <c r="J62" s="20"/>
      <c r="K62" s="17" t="str">
        <f t="shared" si="0"/>
        <v>CAYUGA CENTERS</v>
      </c>
    </row>
    <row r="63" spans="1:11" x14ac:dyDescent="0.35">
      <c r="A63" s="17" t="s">
        <v>140</v>
      </c>
      <c r="B63" s="17" t="s">
        <v>1263</v>
      </c>
      <c r="C63" s="17" t="s">
        <v>34</v>
      </c>
      <c r="D63" s="17" t="s">
        <v>700</v>
      </c>
      <c r="E63" s="17" t="s">
        <v>775</v>
      </c>
      <c r="F63" s="17" t="s">
        <v>1434</v>
      </c>
      <c r="G63" s="17" t="s">
        <v>776</v>
      </c>
      <c r="H63" s="17" t="s">
        <v>35</v>
      </c>
      <c r="I63" s="17" t="s">
        <v>1486</v>
      </c>
      <c r="J63" s="20"/>
      <c r="K63" s="17" t="str">
        <f t="shared" si="0"/>
        <v>Cayuga Health System</v>
      </c>
    </row>
    <row r="64" spans="1:11" x14ac:dyDescent="0.35">
      <c r="A64" s="17" t="s">
        <v>1717</v>
      </c>
      <c r="B64" s="17" t="s">
        <v>1718</v>
      </c>
      <c r="C64" s="17" t="s">
        <v>34</v>
      </c>
      <c r="D64" s="17" t="s">
        <v>675</v>
      </c>
      <c r="E64" s="17" t="s">
        <v>1719</v>
      </c>
      <c r="F64" s="17" t="s">
        <v>1434</v>
      </c>
      <c r="G64" s="17" t="s">
        <v>735</v>
      </c>
      <c r="H64" s="17" t="s">
        <v>35</v>
      </c>
      <c r="I64" s="17" t="s">
        <v>1504</v>
      </c>
      <c r="J64" s="20"/>
      <c r="K64" s="17" t="str">
        <f t="shared" si="0"/>
        <v>Cazenovia Recovery Systems, Inc.</v>
      </c>
    </row>
    <row r="65" spans="1:11" x14ac:dyDescent="0.35">
      <c r="A65" s="17" t="s">
        <v>141</v>
      </c>
      <c r="B65" s="17" t="s">
        <v>1264</v>
      </c>
      <c r="C65" s="17" t="s">
        <v>34</v>
      </c>
      <c r="D65" s="17" t="s">
        <v>41</v>
      </c>
      <c r="E65" s="17" t="s">
        <v>1380</v>
      </c>
      <c r="F65" s="17" t="s">
        <v>1381</v>
      </c>
      <c r="G65" s="17" t="s">
        <v>717</v>
      </c>
      <c r="H65" s="17" t="s">
        <v>35</v>
      </c>
      <c r="I65" s="17" t="s">
        <v>1454</v>
      </c>
      <c r="J65" s="20"/>
      <c r="K65" s="17" t="str">
        <f t="shared" si="0"/>
        <v>Center for Alternative Sentencing (CASES)</v>
      </c>
    </row>
    <row r="66" spans="1:11" x14ac:dyDescent="0.35">
      <c r="A66" s="17" t="s">
        <v>142</v>
      </c>
      <c r="B66" s="17" t="s">
        <v>143</v>
      </c>
      <c r="C66" s="17" t="s">
        <v>34</v>
      </c>
      <c r="D66" s="17" t="s">
        <v>41</v>
      </c>
      <c r="E66" s="17" t="s">
        <v>777</v>
      </c>
      <c r="F66" s="17" t="s">
        <v>763</v>
      </c>
      <c r="G66" s="17" t="s">
        <v>709</v>
      </c>
      <c r="H66" s="17" t="s">
        <v>35</v>
      </c>
      <c r="I66" s="17" t="s">
        <v>1487</v>
      </c>
      <c r="J66" s="20"/>
      <c r="K66" s="17" t="str">
        <f t="shared" si="0"/>
        <v>CENTER FOR URBAN COMMUNITY SERVICES</v>
      </c>
    </row>
    <row r="67" spans="1:11" x14ac:dyDescent="0.35">
      <c r="A67" s="17" t="s">
        <v>144</v>
      </c>
      <c r="B67" s="17" t="s">
        <v>145</v>
      </c>
      <c r="C67" s="17" t="s">
        <v>34</v>
      </c>
      <c r="D67" s="17" t="s">
        <v>41</v>
      </c>
      <c r="E67" s="17" t="s">
        <v>778</v>
      </c>
      <c r="F67" s="17" t="s">
        <v>1434</v>
      </c>
      <c r="G67" s="17" t="s">
        <v>717</v>
      </c>
      <c r="H67" s="17" t="s">
        <v>35</v>
      </c>
      <c r="I67" s="17" t="s">
        <v>1488</v>
      </c>
      <c r="J67" s="20"/>
      <c r="K67" s="17" t="str">
        <f t="shared" ref="K67:K130" si="1">IF(B67&lt;&gt;"", IF( COUNTIF(B:B,B67)&gt;1,B67&amp; " ("&amp;B67&amp;")",B67),"")</f>
        <v>CENTRAL JEWISH COUNCIL INC.</v>
      </c>
    </row>
    <row r="68" spans="1:11" x14ac:dyDescent="0.35">
      <c r="A68" s="17" t="s">
        <v>146</v>
      </c>
      <c r="B68" s="17" t="s">
        <v>147</v>
      </c>
      <c r="C68" s="17" t="s">
        <v>71</v>
      </c>
      <c r="D68" s="17" t="s">
        <v>41</v>
      </c>
      <c r="E68" s="17" t="s">
        <v>779</v>
      </c>
      <c r="F68" s="17" t="s">
        <v>1434</v>
      </c>
      <c r="G68" s="17" t="s">
        <v>765</v>
      </c>
      <c r="H68" s="17" t="s">
        <v>35</v>
      </c>
      <c r="I68" s="17" t="s">
        <v>1481</v>
      </c>
      <c r="J68" s="20"/>
      <c r="K68" s="17" t="str">
        <f t="shared" si="1"/>
        <v>CENTRAL NASSAU GUIDANCE AND COUNSELING SERVICES, INC.</v>
      </c>
    </row>
    <row r="69" spans="1:11" x14ac:dyDescent="0.35">
      <c r="A69" s="17" t="s">
        <v>148</v>
      </c>
      <c r="B69" s="17" t="s">
        <v>1265</v>
      </c>
      <c r="C69" s="17" t="s">
        <v>34</v>
      </c>
      <c r="D69" s="17" t="s">
        <v>41</v>
      </c>
      <c r="E69" s="17" t="s">
        <v>780</v>
      </c>
      <c r="F69" s="17" t="s">
        <v>1434</v>
      </c>
      <c r="G69" s="17" t="s">
        <v>781</v>
      </c>
      <c r="H69" s="17" t="s">
        <v>35</v>
      </c>
      <c r="I69" s="17" t="s">
        <v>1489</v>
      </c>
      <c r="J69" s="20"/>
      <c r="K69" s="17" t="str">
        <f t="shared" si="1"/>
        <v>Centro De Amigos SADC</v>
      </c>
    </row>
    <row r="70" spans="1:11" x14ac:dyDescent="0.35">
      <c r="A70" s="17" t="s">
        <v>149</v>
      </c>
      <c r="B70" s="17" t="s">
        <v>150</v>
      </c>
      <c r="C70" s="17" t="s">
        <v>34</v>
      </c>
      <c r="D70" s="17" t="s">
        <v>675</v>
      </c>
      <c r="E70" s="17" t="s">
        <v>782</v>
      </c>
      <c r="F70" s="17" t="s">
        <v>1434</v>
      </c>
      <c r="G70" s="17" t="s">
        <v>783</v>
      </c>
      <c r="H70" s="17" t="s">
        <v>35</v>
      </c>
      <c r="I70" s="17" t="s">
        <v>1490</v>
      </c>
      <c r="J70" s="20"/>
      <c r="K70" s="17" t="str">
        <f t="shared" si="1"/>
        <v>CHAMPLAIN VALLEY PHYSICIANS HOSPITAL MEDICAL CENTER</v>
      </c>
    </row>
    <row r="71" spans="1:11" x14ac:dyDescent="0.35">
      <c r="A71" s="17" t="s">
        <v>151</v>
      </c>
      <c r="B71" s="17" t="s">
        <v>152</v>
      </c>
      <c r="C71" s="17" t="s">
        <v>34</v>
      </c>
      <c r="D71" s="17" t="s">
        <v>685</v>
      </c>
      <c r="E71" s="17" t="s">
        <v>784</v>
      </c>
      <c r="F71" s="17" t="s">
        <v>1434</v>
      </c>
      <c r="G71" s="17" t="s">
        <v>785</v>
      </c>
      <c r="H71" s="17" t="s">
        <v>153</v>
      </c>
      <c r="I71" s="17" t="s">
        <v>1491</v>
      </c>
      <c r="J71" s="20"/>
      <c r="K71" s="17" t="str">
        <f t="shared" si="1"/>
        <v>CHANGE HEALTHCARE/OPTUM</v>
      </c>
    </row>
    <row r="72" spans="1:11" x14ac:dyDescent="0.35">
      <c r="A72" s="17" t="s">
        <v>154</v>
      </c>
      <c r="B72" s="17" t="s">
        <v>155</v>
      </c>
      <c r="C72" s="17" t="s">
        <v>34</v>
      </c>
      <c r="D72" s="17" t="s">
        <v>38</v>
      </c>
      <c r="E72" s="17" t="s">
        <v>786</v>
      </c>
      <c r="F72" s="17" t="s">
        <v>1434</v>
      </c>
      <c r="G72" s="17" t="s">
        <v>709</v>
      </c>
      <c r="H72" s="17" t="s">
        <v>35</v>
      </c>
      <c r="I72" s="17" t="s">
        <v>1453</v>
      </c>
      <c r="J72" s="20"/>
      <c r="K72" s="17" t="str">
        <f t="shared" si="1"/>
        <v>CHARLES B. WANG COMMUNITY HEALTH CENTER, INC. (CHARLES B. WANG COMMUNITY HEALTH CENTER, INC.)</v>
      </c>
    </row>
    <row r="73" spans="1:11" x14ac:dyDescent="0.35">
      <c r="A73" s="17" t="s">
        <v>156</v>
      </c>
      <c r="B73" s="17" t="s">
        <v>155</v>
      </c>
      <c r="C73" s="17" t="s">
        <v>71</v>
      </c>
      <c r="D73" s="17" t="s">
        <v>38</v>
      </c>
      <c r="E73" s="17" t="s">
        <v>787</v>
      </c>
      <c r="F73" s="17" t="s">
        <v>1434</v>
      </c>
      <c r="G73" s="17" t="s">
        <v>725</v>
      </c>
      <c r="H73" s="17" t="s">
        <v>35</v>
      </c>
      <c r="I73" s="17" t="s">
        <v>1457</v>
      </c>
      <c r="J73" s="20"/>
      <c r="K73" s="17" t="str">
        <f t="shared" si="1"/>
        <v>CHARLES B. WANG COMMUNITY HEALTH CENTER, INC. (CHARLES B. WANG COMMUNITY HEALTH CENTER, INC.)</v>
      </c>
    </row>
    <row r="74" spans="1:11" x14ac:dyDescent="0.35">
      <c r="A74" s="17" t="s">
        <v>157</v>
      </c>
      <c r="B74" s="17" t="s">
        <v>158</v>
      </c>
      <c r="C74" s="17" t="s">
        <v>34</v>
      </c>
      <c r="D74" s="17" t="s">
        <v>56</v>
      </c>
      <c r="E74" s="17" t="s">
        <v>788</v>
      </c>
      <c r="F74" s="17" t="s">
        <v>1434</v>
      </c>
      <c r="G74" s="17" t="s">
        <v>789</v>
      </c>
      <c r="H74" s="17" t="s">
        <v>35</v>
      </c>
      <c r="I74" s="17" t="s">
        <v>1492</v>
      </c>
      <c r="J74" s="20"/>
      <c r="K74" s="17" t="str">
        <f t="shared" si="1"/>
        <v>CHAUTAUQUA COUNTY LDSS</v>
      </c>
    </row>
    <row r="75" spans="1:11" x14ac:dyDescent="0.35">
      <c r="A75" s="17" t="s">
        <v>159</v>
      </c>
      <c r="B75" s="17" t="s">
        <v>160</v>
      </c>
      <c r="C75" s="17" t="s">
        <v>34</v>
      </c>
      <c r="D75" s="17" t="s">
        <v>41</v>
      </c>
      <c r="E75" s="17" t="s">
        <v>790</v>
      </c>
      <c r="F75" s="17" t="s">
        <v>1359</v>
      </c>
      <c r="G75" s="17" t="s">
        <v>791</v>
      </c>
      <c r="H75" s="17" t="s">
        <v>35</v>
      </c>
      <c r="I75" s="17" t="s">
        <v>1493</v>
      </c>
      <c r="J75" s="20"/>
      <c r="K75" s="17" t="str">
        <f t="shared" si="1"/>
        <v>CHILD CENTER OF NEW YORK</v>
      </c>
    </row>
    <row r="76" spans="1:11" x14ac:dyDescent="0.35">
      <c r="A76" s="17" t="s">
        <v>161</v>
      </c>
      <c r="B76" s="17" t="s">
        <v>1266</v>
      </c>
      <c r="C76" s="17" t="s">
        <v>34</v>
      </c>
      <c r="D76" s="17" t="s">
        <v>41</v>
      </c>
      <c r="E76" s="17" t="s">
        <v>792</v>
      </c>
      <c r="F76" s="17" t="s">
        <v>1434</v>
      </c>
      <c r="G76" s="17" t="s">
        <v>793</v>
      </c>
      <c r="H76" s="17" t="s">
        <v>35</v>
      </c>
      <c r="I76" s="17" t="s">
        <v>1494</v>
      </c>
      <c r="J76" s="20"/>
      <c r="K76" s="17" t="str">
        <f t="shared" si="1"/>
        <v>Children's Home of Jefferson County (CHJC)</v>
      </c>
    </row>
    <row r="77" spans="1:11" x14ac:dyDescent="0.35">
      <c r="A77" s="17" t="s">
        <v>162</v>
      </c>
      <c r="B77" s="17" t="s">
        <v>163</v>
      </c>
      <c r="C77" s="17" t="s">
        <v>34</v>
      </c>
      <c r="D77" s="17" t="s">
        <v>41</v>
      </c>
      <c r="E77" s="17" t="s">
        <v>794</v>
      </c>
      <c r="F77" s="17" t="s">
        <v>699</v>
      </c>
      <c r="G77" s="17" t="s">
        <v>717</v>
      </c>
      <c r="H77" s="17" t="s">
        <v>35</v>
      </c>
      <c r="I77" s="17" t="s">
        <v>1495</v>
      </c>
      <c r="J77" s="20"/>
      <c r="K77" s="17" t="str">
        <f t="shared" si="1"/>
        <v>CHINESE-AMERICAN PLANNING COUNCIL, INC.</v>
      </c>
    </row>
    <row r="78" spans="1:11" x14ac:dyDescent="0.35">
      <c r="A78" s="17" t="s">
        <v>164</v>
      </c>
      <c r="B78" s="17" t="s">
        <v>165</v>
      </c>
      <c r="C78" s="17" t="s">
        <v>34</v>
      </c>
      <c r="D78" s="17" t="s">
        <v>675</v>
      </c>
      <c r="E78" s="17" t="s">
        <v>795</v>
      </c>
      <c r="F78" s="17" t="s">
        <v>1434</v>
      </c>
      <c r="G78" s="17" t="s">
        <v>695</v>
      </c>
      <c r="H78" s="17" t="s">
        <v>35</v>
      </c>
      <c r="I78" s="17" t="s">
        <v>1496</v>
      </c>
      <c r="J78" s="20"/>
      <c r="K78" s="17" t="str">
        <f t="shared" si="1"/>
        <v>CHOICES WOMEN'S MEDICAL CENTER</v>
      </c>
    </row>
    <row r="79" spans="1:11" x14ac:dyDescent="0.35">
      <c r="A79" s="17" t="s">
        <v>166</v>
      </c>
      <c r="B79" s="17" t="s">
        <v>1267</v>
      </c>
      <c r="C79" s="17" t="s">
        <v>34</v>
      </c>
      <c r="D79" s="17" t="s">
        <v>675</v>
      </c>
      <c r="E79" s="17" t="s">
        <v>796</v>
      </c>
      <c r="F79" s="17" t="s">
        <v>1434</v>
      </c>
      <c r="G79" s="17" t="s">
        <v>797</v>
      </c>
      <c r="H79" s="17" t="s">
        <v>35</v>
      </c>
      <c r="I79" s="17" t="s">
        <v>1497</v>
      </c>
      <c r="J79" s="20"/>
      <c r="K79" s="17" t="str">
        <f t="shared" si="1"/>
        <v>Clymer Rural Health Clinic</v>
      </c>
    </row>
    <row r="80" spans="1:11" ht="26" x14ac:dyDescent="0.35">
      <c r="A80" s="17" t="s">
        <v>167</v>
      </c>
      <c r="B80" s="17" t="s">
        <v>168</v>
      </c>
      <c r="C80" s="17" t="s">
        <v>71</v>
      </c>
      <c r="D80" s="17" t="s">
        <v>41</v>
      </c>
      <c r="E80" s="17" t="s">
        <v>798</v>
      </c>
      <c r="F80" s="17" t="s">
        <v>799</v>
      </c>
      <c r="G80" s="17" t="s">
        <v>709</v>
      </c>
      <c r="H80" s="17" t="s">
        <v>35</v>
      </c>
      <c r="I80" s="17" t="s">
        <v>1498</v>
      </c>
      <c r="J80" s="20"/>
      <c r="K80" s="17" t="str">
        <f t="shared" si="1"/>
        <v>COALITION FOR ASIAN AMERICAN CHILDREN AND FAMILIES (CACF)</v>
      </c>
    </row>
    <row r="81" spans="1:11" x14ac:dyDescent="0.35">
      <c r="A81" s="17" t="s">
        <v>1360</v>
      </c>
      <c r="B81" s="17" t="s">
        <v>1361</v>
      </c>
      <c r="C81" s="17" t="s">
        <v>34</v>
      </c>
      <c r="D81" s="17" t="s">
        <v>41</v>
      </c>
      <c r="E81" s="17" t="s">
        <v>1362</v>
      </c>
      <c r="F81" s="17" t="s">
        <v>960</v>
      </c>
      <c r="G81" s="17" t="s">
        <v>709</v>
      </c>
      <c r="H81" s="17" t="s">
        <v>35</v>
      </c>
      <c r="I81" s="17" t="s">
        <v>1434</v>
      </c>
      <c r="J81" s="20"/>
      <c r="K81" s="17" t="str">
        <f t="shared" si="1"/>
        <v>COALITION PRO-IMMIGRANTS</v>
      </c>
    </row>
    <row r="82" spans="1:11" x14ac:dyDescent="0.35">
      <c r="A82" s="17" t="s">
        <v>1414</v>
      </c>
      <c r="B82" s="17" t="s">
        <v>1415</v>
      </c>
      <c r="C82" s="17" t="s">
        <v>34</v>
      </c>
      <c r="D82" s="17" t="s">
        <v>41</v>
      </c>
      <c r="E82" s="17" t="s">
        <v>1416</v>
      </c>
      <c r="F82" s="17" t="s">
        <v>1434</v>
      </c>
      <c r="G82" s="17" t="s">
        <v>1417</v>
      </c>
      <c r="H82" s="17" t="s">
        <v>35</v>
      </c>
      <c r="I82" s="17" t="s">
        <v>1499</v>
      </c>
      <c r="J82" s="20"/>
      <c r="K82" s="17" t="str">
        <f t="shared" si="1"/>
        <v>Collective Consciousness, Inc.</v>
      </c>
    </row>
    <row r="83" spans="1:11" x14ac:dyDescent="0.35">
      <c r="A83" s="17" t="s">
        <v>169</v>
      </c>
      <c r="B83" s="17" t="s">
        <v>170</v>
      </c>
      <c r="C83" s="17" t="s">
        <v>34</v>
      </c>
      <c r="D83" s="17" t="s">
        <v>41</v>
      </c>
      <c r="E83" s="17" t="s">
        <v>800</v>
      </c>
      <c r="F83" s="17" t="s">
        <v>801</v>
      </c>
      <c r="G83" s="17" t="s">
        <v>709</v>
      </c>
      <c r="H83" s="17" t="s">
        <v>35</v>
      </c>
      <c r="I83" s="17" t="s">
        <v>1500</v>
      </c>
      <c r="J83" s="20"/>
      <c r="K83" s="17" t="str">
        <f t="shared" si="1"/>
        <v>COLUMBIA CENTER FOR COMMUNITY HEALTH</v>
      </c>
    </row>
    <row r="84" spans="1:11" ht="26" x14ac:dyDescent="0.35">
      <c r="A84" s="17" t="s">
        <v>171</v>
      </c>
      <c r="B84" s="17" t="s">
        <v>172</v>
      </c>
      <c r="C84" s="17" t="s">
        <v>71</v>
      </c>
      <c r="D84" s="17" t="s">
        <v>41</v>
      </c>
      <c r="E84" s="17" t="s">
        <v>802</v>
      </c>
      <c r="F84" s="17" t="s">
        <v>803</v>
      </c>
      <c r="G84" s="17" t="s">
        <v>804</v>
      </c>
      <c r="H84" s="17" t="s">
        <v>35</v>
      </c>
      <c r="I84" s="17" t="s">
        <v>1501</v>
      </c>
      <c r="J84" s="20"/>
      <c r="K84" s="17" t="str">
        <f t="shared" si="1"/>
        <v>COLUMBIA COUNTY COMMUNITY HEALTHCARE CONSORTIUM, INC.</v>
      </c>
    </row>
    <row r="85" spans="1:11" x14ac:dyDescent="0.35">
      <c r="A85" s="17" t="s">
        <v>1703</v>
      </c>
      <c r="B85" s="17" t="s">
        <v>1704</v>
      </c>
      <c r="C85" s="17" t="s">
        <v>34</v>
      </c>
      <c r="D85" s="17" t="s">
        <v>675</v>
      </c>
      <c r="E85" s="17" t="s">
        <v>1705</v>
      </c>
      <c r="F85" s="17" t="s">
        <v>1006</v>
      </c>
      <c r="G85" s="17" t="s">
        <v>735</v>
      </c>
      <c r="H85" s="17" t="s">
        <v>35</v>
      </c>
      <c r="I85" s="17" t="s">
        <v>1504</v>
      </c>
      <c r="J85" s="20"/>
      <c r="K85" s="17" t="str">
        <f t="shared" si="1"/>
        <v>Community Action Organization of Western New York, Inc.</v>
      </c>
    </row>
    <row r="86" spans="1:11" x14ac:dyDescent="0.35">
      <c r="A86" s="17" t="s">
        <v>173</v>
      </c>
      <c r="B86" s="17" t="s">
        <v>174</v>
      </c>
      <c r="C86" s="17" t="s">
        <v>71</v>
      </c>
      <c r="D86" s="17" t="s">
        <v>41</v>
      </c>
      <c r="E86" s="17" t="s">
        <v>805</v>
      </c>
      <c r="F86" s="17" t="s">
        <v>806</v>
      </c>
      <c r="G86" s="17" t="s">
        <v>727</v>
      </c>
      <c r="H86" s="17" t="s">
        <v>35</v>
      </c>
      <c r="I86" s="17" t="s">
        <v>1458</v>
      </c>
      <c r="J86" s="20"/>
      <c r="K86" s="17" t="str">
        <f t="shared" si="1"/>
        <v>COMMUNITY ACTION PROGRAMS CAYUGA/SENECA</v>
      </c>
    </row>
    <row r="87" spans="1:11" x14ac:dyDescent="0.35">
      <c r="A87" s="17" t="s">
        <v>1410</v>
      </c>
      <c r="B87" s="17" t="s">
        <v>1411</v>
      </c>
      <c r="C87" s="17" t="s">
        <v>34</v>
      </c>
      <c r="D87" s="17" t="s">
        <v>41</v>
      </c>
      <c r="E87" s="17" t="s">
        <v>1412</v>
      </c>
      <c r="F87" s="17" t="s">
        <v>1434</v>
      </c>
      <c r="G87" s="17" t="s">
        <v>1413</v>
      </c>
      <c r="H87" s="17" t="s">
        <v>35</v>
      </c>
      <c r="I87" s="17" t="s">
        <v>1502</v>
      </c>
      <c r="J87" s="20"/>
      <c r="K87" s="17" t="str">
        <f t="shared" si="1"/>
        <v>Community Development for Asian American, Inc CDAA</v>
      </c>
    </row>
    <row r="88" spans="1:11" x14ac:dyDescent="0.35">
      <c r="A88" s="17" t="s">
        <v>175</v>
      </c>
      <c r="B88" s="17" t="s">
        <v>176</v>
      </c>
      <c r="C88" s="17" t="s">
        <v>71</v>
      </c>
      <c r="D88" s="17" t="s">
        <v>38</v>
      </c>
      <c r="E88" s="17" t="s">
        <v>807</v>
      </c>
      <c r="F88" s="17" t="s">
        <v>808</v>
      </c>
      <c r="G88" s="17" t="s">
        <v>709</v>
      </c>
      <c r="H88" s="17" t="s">
        <v>35</v>
      </c>
      <c r="I88" s="17" t="s">
        <v>1503</v>
      </c>
      <c r="J88" s="20"/>
      <c r="K88" s="17" t="str">
        <f t="shared" si="1"/>
        <v>COMMUNITY HEALTH CARE ASSOCIATION OF NYS</v>
      </c>
    </row>
    <row r="89" spans="1:11" x14ac:dyDescent="0.35">
      <c r="A89" s="17" t="s">
        <v>177</v>
      </c>
      <c r="B89" s="17" t="s">
        <v>178</v>
      </c>
      <c r="C89" s="17" t="s">
        <v>34</v>
      </c>
      <c r="D89" s="17" t="s">
        <v>38</v>
      </c>
      <c r="E89" s="17" t="s">
        <v>809</v>
      </c>
      <c r="F89" s="17" t="s">
        <v>1434</v>
      </c>
      <c r="G89" s="17" t="s">
        <v>735</v>
      </c>
      <c r="H89" s="17" t="s">
        <v>35</v>
      </c>
      <c r="I89" s="17" t="s">
        <v>1504</v>
      </c>
      <c r="J89" s="20"/>
      <c r="K89" s="17" t="str">
        <f t="shared" si="1"/>
        <v>COMMUNITY HEALTH CENTER OF BUFFALO</v>
      </c>
    </row>
    <row r="90" spans="1:11" x14ac:dyDescent="0.35">
      <c r="A90" s="17" t="s">
        <v>179</v>
      </c>
      <c r="B90" s="17" t="s">
        <v>180</v>
      </c>
      <c r="C90" s="17" t="s">
        <v>71</v>
      </c>
      <c r="D90" s="17" t="s">
        <v>38</v>
      </c>
      <c r="E90" s="17" t="s">
        <v>810</v>
      </c>
      <c r="F90" s="17" t="s">
        <v>1434</v>
      </c>
      <c r="G90" s="17" t="s">
        <v>688</v>
      </c>
      <c r="H90" s="17" t="s">
        <v>35</v>
      </c>
      <c r="I90" s="17" t="s">
        <v>1505</v>
      </c>
      <c r="J90" s="20"/>
      <c r="K90" s="17" t="str">
        <f t="shared" si="1"/>
        <v>COMMUNITY HEALTH CENTER OF RICHMOND, INC. (COMMUNITY HEALTH CENTER OF RICHMOND, INC.)</v>
      </c>
    </row>
    <row r="91" spans="1:11" x14ac:dyDescent="0.35">
      <c r="A91" s="17" t="s">
        <v>181</v>
      </c>
      <c r="B91" s="17" t="s">
        <v>180</v>
      </c>
      <c r="C91" s="17" t="s">
        <v>34</v>
      </c>
      <c r="D91" s="17" t="s">
        <v>38</v>
      </c>
      <c r="E91" s="17" t="s">
        <v>811</v>
      </c>
      <c r="F91" s="17" t="s">
        <v>1434</v>
      </c>
      <c r="G91" s="17" t="s">
        <v>688</v>
      </c>
      <c r="H91" s="17" t="s">
        <v>35</v>
      </c>
      <c r="I91" s="17" t="s">
        <v>1505</v>
      </c>
      <c r="J91" s="20"/>
      <c r="K91" s="17" t="str">
        <f t="shared" si="1"/>
        <v>COMMUNITY HEALTH CENTER OF RICHMOND, INC. (COMMUNITY HEALTH CENTER OF RICHMOND, INC.)</v>
      </c>
    </row>
    <row r="92" spans="1:11" x14ac:dyDescent="0.35">
      <c r="A92" s="17" t="s">
        <v>182</v>
      </c>
      <c r="B92" s="17" t="s">
        <v>183</v>
      </c>
      <c r="C92" s="17" t="s">
        <v>34</v>
      </c>
      <c r="D92" s="17" t="s">
        <v>38</v>
      </c>
      <c r="E92" s="17" t="s">
        <v>812</v>
      </c>
      <c r="F92" s="17" t="s">
        <v>1434</v>
      </c>
      <c r="G92" s="17" t="s">
        <v>813</v>
      </c>
      <c r="H92" s="17" t="s">
        <v>35</v>
      </c>
      <c r="I92" s="17" t="s">
        <v>1506</v>
      </c>
      <c r="J92" s="20"/>
      <c r="K92" s="17" t="str">
        <f t="shared" si="1"/>
        <v>COMMUNITY HEALTH CENTER OF THE NORTH COUNTRY</v>
      </c>
    </row>
    <row r="93" spans="1:11" x14ac:dyDescent="0.35">
      <c r="A93" s="17" t="s">
        <v>184</v>
      </c>
      <c r="B93" s="17" t="s">
        <v>185</v>
      </c>
      <c r="C93" s="17" t="s">
        <v>34</v>
      </c>
      <c r="D93" s="17" t="s">
        <v>38</v>
      </c>
      <c r="E93" s="17" t="s">
        <v>814</v>
      </c>
      <c r="F93" s="17" t="s">
        <v>1434</v>
      </c>
      <c r="G93" s="17" t="s">
        <v>717</v>
      </c>
      <c r="H93" s="17" t="s">
        <v>35</v>
      </c>
      <c r="I93" s="17" t="s">
        <v>1507</v>
      </c>
      <c r="J93" s="20"/>
      <c r="K93" s="17" t="str">
        <f t="shared" si="1"/>
        <v>COMMUNITY HEALTH INITIATIVES</v>
      </c>
    </row>
    <row r="94" spans="1:11" x14ac:dyDescent="0.35">
      <c r="A94" s="17" t="s">
        <v>186</v>
      </c>
      <c r="B94" s="17" t="s">
        <v>187</v>
      </c>
      <c r="C94" s="17" t="s">
        <v>34</v>
      </c>
      <c r="D94" s="17" t="s">
        <v>675</v>
      </c>
      <c r="E94" s="17" t="s">
        <v>815</v>
      </c>
      <c r="F94" s="17" t="s">
        <v>1434</v>
      </c>
      <c r="G94" s="17" t="s">
        <v>816</v>
      </c>
      <c r="H94" s="17" t="s">
        <v>35</v>
      </c>
      <c r="I94" s="17" t="s">
        <v>1508</v>
      </c>
      <c r="J94" s="20"/>
      <c r="K94" s="17" t="str">
        <f t="shared" si="1"/>
        <v>COMMUNITY HEALTH MANAGEMENT</v>
      </c>
    </row>
    <row r="95" spans="1:11" x14ac:dyDescent="0.35">
      <c r="A95" s="17" t="s">
        <v>188</v>
      </c>
      <c r="B95" s="17" t="s">
        <v>189</v>
      </c>
      <c r="C95" s="17" t="s">
        <v>34</v>
      </c>
      <c r="D95" s="17" t="s">
        <v>38</v>
      </c>
      <c r="E95" s="17" t="s">
        <v>1268</v>
      </c>
      <c r="F95" s="17" t="s">
        <v>763</v>
      </c>
      <c r="G95" s="17" t="s">
        <v>709</v>
      </c>
      <c r="H95" s="17" t="s">
        <v>35</v>
      </c>
      <c r="I95" s="17" t="s">
        <v>1509</v>
      </c>
      <c r="J95" s="20"/>
      <c r="K95" s="17" t="str">
        <f t="shared" si="1"/>
        <v>COMMUNITY HEALTHCARE NETWORK</v>
      </c>
    </row>
    <row r="96" spans="1:11" x14ac:dyDescent="0.35">
      <c r="A96" s="17" t="s">
        <v>190</v>
      </c>
      <c r="B96" s="17" t="s">
        <v>191</v>
      </c>
      <c r="C96" s="17" t="s">
        <v>34</v>
      </c>
      <c r="D96" s="17" t="s">
        <v>700</v>
      </c>
      <c r="E96" s="17" t="s">
        <v>817</v>
      </c>
      <c r="F96" s="17" t="s">
        <v>1434</v>
      </c>
      <c r="G96" s="17" t="s">
        <v>818</v>
      </c>
      <c r="H96" s="17" t="s">
        <v>35</v>
      </c>
      <c r="I96" s="17" t="s">
        <v>1510</v>
      </c>
      <c r="J96" s="20"/>
      <c r="K96" s="17" t="str">
        <f t="shared" si="1"/>
        <v>COMMUNITY MEMORIAL HOSPITAL</v>
      </c>
    </row>
    <row r="97" spans="1:11" x14ac:dyDescent="0.35">
      <c r="A97" s="17" t="s">
        <v>192</v>
      </c>
      <c r="B97" s="17" t="s">
        <v>193</v>
      </c>
      <c r="C97" s="17" t="s">
        <v>34</v>
      </c>
      <c r="D97" s="17" t="s">
        <v>41</v>
      </c>
      <c r="E97" s="17" t="s">
        <v>819</v>
      </c>
      <c r="F97" s="17" t="s">
        <v>1434</v>
      </c>
      <c r="G97" s="17" t="s">
        <v>820</v>
      </c>
      <c r="H97" s="17" t="s">
        <v>35</v>
      </c>
      <c r="I97" s="17" t="s">
        <v>1511</v>
      </c>
      <c r="J97" s="20"/>
      <c r="K97" s="17" t="str">
        <f t="shared" si="1"/>
        <v>COMMUNITY OUTREACH CENTER, INC.</v>
      </c>
    </row>
    <row r="98" spans="1:11" ht="26" x14ac:dyDescent="0.35">
      <c r="A98" s="17" t="s">
        <v>194</v>
      </c>
      <c r="B98" s="17" t="s">
        <v>195</v>
      </c>
      <c r="C98" s="17" t="s">
        <v>34</v>
      </c>
      <c r="D98" s="17" t="s">
        <v>41</v>
      </c>
      <c r="E98" s="17" t="s">
        <v>821</v>
      </c>
      <c r="F98" s="17" t="s">
        <v>822</v>
      </c>
      <c r="G98" s="17" t="s">
        <v>717</v>
      </c>
      <c r="H98" s="17" t="s">
        <v>35</v>
      </c>
      <c r="I98" s="17" t="s">
        <v>1512</v>
      </c>
      <c r="J98" s="20"/>
      <c r="K98" s="17" t="str">
        <f t="shared" si="1"/>
        <v>COMMUNITY SERVICE CENTER OF GREATER WILLIAMSBURG</v>
      </c>
    </row>
    <row r="99" spans="1:11" x14ac:dyDescent="0.35">
      <c r="A99" s="17" t="s">
        <v>196</v>
      </c>
      <c r="B99" s="17" t="s">
        <v>197</v>
      </c>
      <c r="C99" s="17" t="s">
        <v>71</v>
      </c>
      <c r="D99" s="17" t="s">
        <v>41</v>
      </c>
      <c r="E99" s="17" t="s">
        <v>823</v>
      </c>
      <c r="F99" s="17" t="s">
        <v>824</v>
      </c>
      <c r="G99" s="17" t="s">
        <v>709</v>
      </c>
      <c r="H99" s="17" t="s">
        <v>35</v>
      </c>
      <c r="I99" s="17" t="s">
        <v>1513</v>
      </c>
      <c r="J99" s="20"/>
      <c r="K99" s="17" t="str">
        <f t="shared" si="1"/>
        <v>COMMUNITY SERVICE SOCIETY OF NEW YORK (COMMUNITY SERVICE SOCIETY OF NEW YORK)</v>
      </c>
    </row>
    <row r="100" spans="1:11" x14ac:dyDescent="0.35">
      <c r="A100" s="17" t="s">
        <v>198</v>
      </c>
      <c r="B100" s="17" t="s">
        <v>197</v>
      </c>
      <c r="C100" s="17" t="s">
        <v>34</v>
      </c>
      <c r="D100" s="17" t="s">
        <v>41</v>
      </c>
      <c r="E100" s="17" t="s">
        <v>825</v>
      </c>
      <c r="F100" s="17" t="s">
        <v>199</v>
      </c>
      <c r="G100" s="17" t="s">
        <v>709</v>
      </c>
      <c r="H100" s="17" t="s">
        <v>35</v>
      </c>
      <c r="I100" s="17" t="s">
        <v>1513</v>
      </c>
      <c r="J100" s="20"/>
      <c r="K100" s="17" t="str">
        <f t="shared" si="1"/>
        <v>COMMUNITY SERVICE SOCIETY OF NEW YORK (COMMUNITY SERVICE SOCIETY OF NEW YORK)</v>
      </c>
    </row>
    <row r="101" spans="1:11" x14ac:dyDescent="0.35">
      <c r="A101" s="17" t="s">
        <v>1407</v>
      </c>
      <c r="B101" s="17" t="s">
        <v>1408</v>
      </c>
      <c r="C101" s="17" t="s">
        <v>34</v>
      </c>
      <c r="D101" s="17" t="s">
        <v>41</v>
      </c>
      <c r="E101" s="17" t="s">
        <v>1409</v>
      </c>
      <c r="F101" s="17" t="s">
        <v>1434</v>
      </c>
      <c r="G101" s="17" t="s">
        <v>727</v>
      </c>
      <c r="H101" s="17" t="s">
        <v>35</v>
      </c>
      <c r="I101" s="17" t="s">
        <v>1458</v>
      </c>
      <c r="J101" s="20"/>
      <c r="K101" s="17" t="str">
        <f t="shared" si="1"/>
        <v>Confidential Help for Alcohol &amp; Drugs, Inc.</v>
      </c>
    </row>
    <row r="102" spans="1:11" x14ac:dyDescent="0.35">
      <c r="A102" s="17" t="s">
        <v>200</v>
      </c>
      <c r="B102" s="17" t="s">
        <v>201</v>
      </c>
      <c r="C102" s="17" t="s">
        <v>34</v>
      </c>
      <c r="D102" s="17" t="s">
        <v>38</v>
      </c>
      <c r="E102" s="17" t="s">
        <v>826</v>
      </c>
      <c r="F102" s="17" t="s">
        <v>1434</v>
      </c>
      <c r="G102" s="17" t="s">
        <v>827</v>
      </c>
      <c r="H102" s="17" t="s">
        <v>35</v>
      </c>
      <c r="I102" s="17" t="s">
        <v>1514</v>
      </c>
      <c r="J102" s="20"/>
      <c r="K102" s="17" t="str">
        <f t="shared" si="1"/>
        <v>CONNEXT CARE</v>
      </c>
    </row>
    <row r="103" spans="1:11" ht="26" x14ac:dyDescent="0.35">
      <c r="A103" s="17" t="s">
        <v>202</v>
      </c>
      <c r="B103" s="17" t="s">
        <v>203</v>
      </c>
      <c r="C103" s="17" t="s">
        <v>71</v>
      </c>
      <c r="D103" s="17" t="s">
        <v>41</v>
      </c>
      <c r="E103" s="17" t="s">
        <v>828</v>
      </c>
      <c r="F103" s="17" t="s">
        <v>829</v>
      </c>
      <c r="G103" s="17" t="s">
        <v>713</v>
      </c>
      <c r="H103" s="17" t="s">
        <v>35</v>
      </c>
      <c r="I103" s="17" t="s">
        <v>1515</v>
      </c>
      <c r="J103" s="20"/>
      <c r="K103" s="17" t="str">
        <f t="shared" si="1"/>
        <v>COORDINATED CARE SERVICES, INC.</v>
      </c>
    </row>
    <row r="104" spans="1:11" x14ac:dyDescent="0.35">
      <c r="A104" s="17" t="s">
        <v>204</v>
      </c>
      <c r="B104" s="17" t="s">
        <v>205</v>
      </c>
      <c r="C104" s="17" t="s">
        <v>34</v>
      </c>
      <c r="D104" s="17" t="s">
        <v>38</v>
      </c>
      <c r="E104" s="17" t="s">
        <v>830</v>
      </c>
      <c r="F104" s="17" t="s">
        <v>1434</v>
      </c>
      <c r="G104" s="17" t="s">
        <v>831</v>
      </c>
      <c r="H104" s="17" t="s">
        <v>35</v>
      </c>
      <c r="I104" s="17" t="s">
        <v>1516</v>
      </c>
      <c r="J104" s="20"/>
      <c r="K104" s="17" t="str">
        <f t="shared" si="1"/>
        <v>CORNERSTONE FAMILY HEALTHCARE</v>
      </c>
    </row>
    <row r="105" spans="1:11" x14ac:dyDescent="0.35">
      <c r="A105" s="17" t="s">
        <v>1723</v>
      </c>
      <c r="B105" s="17" t="s">
        <v>1722</v>
      </c>
      <c r="C105" s="17" t="s">
        <v>34</v>
      </c>
      <c r="D105" s="17" t="s">
        <v>56</v>
      </c>
      <c r="E105" s="17" t="s">
        <v>1721</v>
      </c>
      <c r="F105" s="17" t="s">
        <v>1434</v>
      </c>
      <c r="G105" s="17" t="s">
        <v>834</v>
      </c>
      <c r="H105" s="17" t="s">
        <v>35</v>
      </c>
      <c r="I105" s="17" t="s">
        <v>1517</v>
      </c>
      <c r="J105" s="20"/>
      <c r="K105" s="17" t="str">
        <f t="shared" si="1"/>
        <v>CORTLAND COUNTY LDSS</v>
      </c>
    </row>
    <row r="106" spans="1:11" x14ac:dyDescent="0.35">
      <c r="A106" s="17" t="s">
        <v>206</v>
      </c>
      <c r="B106" s="17" t="s">
        <v>207</v>
      </c>
      <c r="C106" s="17" t="s">
        <v>34</v>
      </c>
      <c r="D106" s="17" t="s">
        <v>700</v>
      </c>
      <c r="E106" s="17" t="s">
        <v>832</v>
      </c>
      <c r="F106" s="17" t="s">
        <v>833</v>
      </c>
      <c r="G106" s="17" t="s">
        <v>834</v>
      </c>
      <c r="H106" s="17" t="s">
        <v>35</v>
      </c>
      <c r="I106" s="17" t="s">
        <v>1517</v>
      </c>
      <c r="J106" s="20"/>
      <c r="K106" s="17" t="str">
        <f t="shared" si="1"/>
        <v>CORTLAND REGIONAL MEDICAL CENTER</v>
      </c>
    </row>
    <row r="107" spans="1:11" x14ac:dyDescent="0.35">
      <c r="A107" s="17" t="s">
        <v>208</v>
      </c>
      <c r="B107" s="17" t="s">
        <v>209</v>
      </c>
      <c r="C107" s="17" t="s">
        <v>34</v>
      </c>
      <c r="D107" s="17" t="s">
        <v>38</v>
      </c>
      <c r="E107" s="17" t="s">
        <v>835</v>
      </c>
      <c r="F107" s="17" t="s">
        <v>763</v>
      </c>
      <c r="G107" s="17" t="s">
        <v>709</v>
      </c>
      <c r="H107" s="17" t="s">
        <v>35</v>
      </c>
      <c r="I107" s="17" t="s">
        <v>1518</v>
      </c>
      <c r="J107" s="20"/>
      <c r="K107" s="17" t="str">
        <f t="shared" si="1"/>
        <v>COVENANT HOUSE</v>
      </c>
    </row>
    <row r="108" spans="1:11" x14ac:dyDescent="0.35">
      <c r="A108" s="17" t="s">
        <v>210</v>
      </c>
      <c r="B108" s="17" t="s">
        <v>211</v>
      </c>
      <c r="C108" s="17" t="s">
        <v>34</v>
      </c>
      <c r="D108" s="17" t="s">
        <v>700</v>
      </c>
      <c r="E108" s="17" t="s">
        <v>836</v>
      </c>
      <c r="F108" s="17" t="s">
        <v>1434</v>
      </c>
      <c r="G108" s="17" t="s">
        <v>680</v>
      </c>
      <c r="H108" s="17" t="s">
        <v>35</v>
      </c>
      <c r="I108" s="17" t="s">
        <v>1482</v>
      </c>
      <c r="J108" s="20"/>
      <c r="K108" s="17" t="str">
        <f t="shared" si="1"/>
        <v>CROUSE HOSPITAL</v>
      </c>
    </row>
    <row r="109" spans="1:11" x14ac:dyDescent="0.35">
      <c r="A109" s="17" t="s">
        <v>1207</v>
      </c>
      <c r="B109" s="17" t="s">
        <v>1269</v>
      </c>
      <c r="C109" s="17" t="s">
        <v>34</v>
      </c>
      <c r="D109" s="17" t="s">
        <v>675</v>
      </c>
      <c r="E109" s="17" t="s">
        <v>1208</v>
      </c>
      <c r="F109" s="17" t="s">
        <v>1434</v>
      </c>
      <c r="G109" s="17" t="s">
        <v>1209</v>
      </c>
      <c r="H109" s="17" t="s">
        <v>35</v>
      </c>
      <c r="I109" s="17" t="s">
        <v>1519</v>
      </c>
      <c r="J109" s="20"/>
      <c r="K109" s="17" t="str">
        <f t="shared" si="1"/>
        <v>CS Medical Associates DBA Victory Recovery Partners</v>
      </c>
    </row>
    <row r="110" spans="1:11" x14ac:dyDescent="0.35">
      <c r="A110" s="17" t="s">
        <v>212</v>
      </c>
      <c r="B110" s="17" t="s">
        <v>213</v>
      </c>
      <c r="C110" s="17" t="s">
        <v>34</v>
      </c>
      <c r="D110" s="17" t="s">
        <v>685</v>
      </c>
      <c r="E110" s="17" t="s">
        <v>837</v>
      </c>
      <c r="F110" s="17" t="s">
        <v>838</v>
      </c>
      <c r="G110" s="17" t="s">
        <v>839</v>
      </c>
      <c r="H110" s="17" t="s">
        <v>35</v>
      </c>
      <c r="I110" s="17" t="s">
        <v>1520</v>
      </c>
      <c r="J110" s="20"/>
      <c r="K110" s="17" t="str">
        <f t="shared" si="1"/>
        <v>D.B.L. ASSOCIATES, INC</v>
      </c>
    </row>
    <row r="111" spans="1:11" x14ac:dyDescent="0.35">
      <c r="A111" s="17" t="s">
        <v>214</v>
      </c>
      <c r="B111" s="17" t="s">
        <v>1270</v>
      </c>
      <c r="C111" s="17" t="s">
        <v>34</v>
      </c>
      <c r="D111" s="17" t="s">
        <v>41</v>
      </c>
      <c r="E111" s="17" t="s">
        <v>840</v>
      </c>
      <c r="F111" s="17" t="s">
        <v>1434</v>
      </c>
      <c r="G111" s="17" t="s">
        <v>841</v>
      </c>
      <c r="H111" s="17" t="s">
        <v>215</v>
      </c>
      <c r="I111" s="17" t="s">
        <v>1521</v>
      </c>
      <c r="J111" s="20"/>
      <c r="K111" s="17" t="str">
        <f t="shared" si="1"/>
        <v>DeBiase &amp; Levine Associates, Inc.</v>
      </c>
    </row>
    <row r="112" spans="1:11" x14ac:dyDescent="0.35">
      <c r="A112" s="17" t="s">
        <v>216</v>
      </c>
      <c r="B112" s="17" t="s">
        <v>217</v>
      </c>
      <c r="C112" s="17" t="s">
        <v>34</v>
      </c>
      <c r="D112" s="17" t="s">
        <v>56</v>
      </c>
      <c r="E112" s="17" t="s">
        <v>842</v>
      </c>
      <c r="F112" s="17" t="s">
        <v>843</v>
      </c>
      <c r="G112" s="17" t="s">
        <v>844</v>
      </c>
      <c r="H112" s="17" t="s">
        <v>35</v>
      </c>
      <c r="I112" s="17" t="s">
        <v>1522</v>
      </c>
      <c r="J112" s="20"/>
      <c r="K112" s="17" t="str">
        <f t="shared" si="1"/>
        <v>DELAWARE COUNTY LDSS</v>
      </c>
    </row>
    <row r="113" spans="1:11" x14ac:dyDescent="0.35">
      <c r="A113" s="17" t="s">
        <v>218</v>
      </c>
      <c r="B113" s="17" t="s">
        <v>219</v>
      </c>
      <c r="C113" s="17" t="s">
        <v>34</v>
      </c>
      <c r="D113" s="17" t="s">
        <v>696</v>
      </c>
      <c r="E113" s="17" t="s">
        <v>845</v>
      </c>
      <c r="F113" s="17" t="s">
        <v>846</v>
      </c>
      <c r="G113" s="17" t="s">
        <v>698</v>
      </c>
      <c r="H113" s="17" t="s">
        <v>35</v>
      </c>
      <c r="I113" s="17" t="s">
        <v>1523</v>
      </c>
      <c r="J113" s="20"/>
      <c r="K113" s="17" t="str">
        <f t="shared" si="1"/>
        <v>DEPARTMENT OF CORRECTIONAL SERVICES</v>
      </c>
    </row>
    <row r="114" spans="1:11" x14ac:dyDescent="0.35">
      <c r="A114" s="17" t="s">
        <v>220</v>
      </c>
      <c r="B114" s="17" t="s">
        <v>221</v>
      </c>
      <c r="C114" s="17" t="s">
        <v>34</v>
      </c>
      <c r="D114" s="17" t="s">
        <v>41</v>
      </c>
      <c r="E114" s="17" t="s">
        <v>847</v>
      </c>
      <c r="F114" s="17" t="s">
        <v>1434</v>
      </c>
      <c r="G114" s="17" t="s">
        <v>717</v>
      </c>
      <c r="H114" s="17" t="s">
        <v>35</v>
      </c>
      <c r="I114" s="17" t="s">
        <v>1524</v>
      </c>
      <c r="J114" s="20"/>
      <c r="K114" s="17" t="str">
        <f t="shared" si="1"/>
        <v>DIASPORA COMMUNITY SERVICES</v>
      </c>
    </row>
    <row r="115" spans="1:11" x14ac:dyDescent="0.35">
      <c r="A115" s="17" t="s">
        <v>222</v>
      </c>
      <c r="B115" s="17" t="s">
        <v>1271</v>
      </c>
      <c r="C115" s="17" t="s">
        <v>34</v>
      </c>
      <c r="D115" s="17" t="s">
        <v>41</v>
      </c>
      <c r="E115" s="17" t="s">
        <v>1393</v>
      </c>
      <c r="F115" s="17" t="s">
        <v>1434</v>
      </c>
      <c r="G115" s="17" t="s">
        <v>717</v>
      </c>
      <c r="H115" s="17" t="s">
        <v>35</v>
      </c>
      <c r="I115" s="17" t="s">
        <v>1524</v>
      </c>
      <c r="J115" s="20"/>
      <c r="K115" s="17" t="str">
        <f t="shared" si="1"/>
        <v>Divine Consulting Group Inc</v>
      </c>
    </row>
    <row r="116" spans="1:11" x14ac:dyDescent="0.35">
      <c r="A116" s="17" t="s">
        <v>1344</v>
      </c>
      <c r="B116" s="17" t="s">
        <v>1345</v>
      </c>
      <c r="C116" s="17" t="s">
        <v>34</v>
      </c>
      <c r="D116" s="17" t="s">
        <v>696</v>
      </c>
      <c r="E116" s="17" t="s">
        <v>1346</v>
      </c>
      <c r="F116" s="17" t="s">
        <v>1434</v>
      </c>
      <c r="G116" s="17" t="s">
        <v>1347</v>
      </c>
      <c r="H116" s="17" t="s">
        <v>35</v>
      </c>
      <c r="I116" s="17" t="s">
        <v>1525</v>
      </c>
      <c r="J116" s="20"/>
      <c r="K116" s="17" t="str">
        <f t="shared" si="1"/>
        <v>Dutchess County Office for the Aging</v>
      </c>
    </row>
    <row r="117" spans="1:11" x14ac:dyDescent="0.35">
      <c r="A117" s="17" t="s">
        <v>223</v>
      </c>
      <c r="B117" s="17" t="s">
        <v>224</v>
      </c>
      <c r="C117" s="17" t="s">
        <v>34</v>
      </c>
      <c r="D117" s="17" t="s">
        <v>41</v>
      </c>
      <c r="E117" s="17" t="s">
        <v>848</v>
      </c>
      <c r="F117" s="17" t="s">
        <v>1434</v>
      </c>
      <c r="G117" s="17" t="s">
        <v>709</v>
      </c>
      <c r="H117" s="17" t="s">
        <v>35</v>
      </c>
      <c r="I117" s="17" t="s">
        <v>1526</v>
      </c>
      <c r="J117" s="20"/>
      <c r="K117" s="17" t="str">
        <f t="shared" si="1"/>
        <v>EDUCATIONAL ALLIANCE</v>
      </c>
    </row>
    <row r="118" spans="1:11" x14ac:dyDescent="0.35">
      <c r="A118" s="17" t="s">
        <v>225</v>
      </c>
      <c r="B118" s="17" t="s">
        <v>226</v>
      </c>
      <c r="C118" s="17" t="s">
        <v>34</v>
      </c>
      <c r="D118" s="17" t="s">
        <v>685</v>
      </c>
      <c r="E118" s="17" t="s">
        <v>849</v>
      </c>
      <c r="F118" s="17" t="s">
        <v>1434</v>
      </c>
      <c r="G118" s="17" t="s">
        <v>850</v>
      </c>
      <c r="H118" s="17" t="s">
        <v>227</v>
      </c>
      <c r="I118" s="17" t="s">
        <v>1527</v>
      </c>
      <c r="J118" s="20"/>
      <c r="K118" s="17" t="str">
        <f t="shared" si="1"/>
        <v>ELEVATE PATIENT FINANCIAL SOLUTIONS</v>
      </c>
    </row>
    <row r="119" spans="1:11" x14ac:dyDescent="0.35">
      <c r="A119" s="17" t="s">
        <v>228</v>
      </c>
      <c r="B119" s="17" t="s">
        <v>229</v>
      </c>
      <c r="C119" s="17" t="s">
        <v>34</v>
      </c>
      <c r="D119" s="17" t="s">
        <v>700</v>
      </c>
      <c r="E119" s="17" t="s">
        <v>851</v>
      </c>
      <c r="F119" s="17" t="s">
        <v>1434</v>
      </c>
      <c r="G119" s="17" t="s">
        <v>852</v>
      </c>
      <c r="H119" s="17" t="s">
        <v>35</v>
      </c>
      <c r="I119" s="17" t="s">
        <v>1528</v>
      </c>
      <c r="J119" s="20"/>
      <c r="K119" s="17" t="str">
        <f t="shared" si="1"/>
        <v>ELLENVILLE REGIONAL HOSPITAL</v>
      </c>
    </row>
    <row r="120" spans="1:11" x14ac:dyDescent="0.35">
      <c r="A120" s="17" t="s">
        <v>230</v>
      </c>
      <c r="B120" s="17" t="s">
        <v>231</v>
      </c>
      <c r="C120" s="17" t="s">
        <v>34</v>
      </c>
      <c r="D120" s="17" t="s">
        <v>700</v>
      </c>
      <c r="E120" s="17" t="s">
        <v>853</v>
      </c>
      <c r="F120" s="17" t="s">
        <v>1434</v>
      </c>
      <c r="G120" s="17" t="s">
        <v>854</v>
      </c>
      <c r="H120" s="17" t="s">
        <v>35</v>
      </c>
      <c r="I120" s="17" t="s">
        <v>1529</v>
      </c>
      <c r="J120" s="20"/>
      <c r="K120" s="17" t="str">
        <f t="shared" si="1"/>
        <v>ELLIS HOSPITAL</v>
      </c>
    </row>
    <row r="121" spans="1:11" x14ac:dyDescent="0.35">
      <c r="A121" s="17" t="s">
        <v>232</v>
      </c>
      <c r="B121" s="17" t="s">
        <v>233</v>
      </c>
      <c r="C121" s="17" t="s">
        <v>52</v>
      </c>
      <c r="D121" s="17" t="s">
        <v>691</v>
      </c>
      <c r="E121" s="17" t="s">
        <v>855</v>
      </c>
      <c r="F121" s="17" t="s">
        <v>763</v>
      </c>
      <c r="G121" s="17" t="s">
        <v>709</v>
      </c>
      <c r="H121" s="17" t="s">
        <v>35</v>
      </c>
      <c r="I121" s="17" t="s">
        <v>1530</v>
      </c>
      <c r="J121" s="20"/>
      <c r="K121" s="17" t="str">
        <f t="shared" si="1"/>
        <v>EMBLEM HEALTH</v>
      </c>
    </row>
    <row r="122" spans="1:11" x14ac:dyDescent="0.35">
      <c r="A122" s="17" t="s">
        <v>234</v>
      </c>
      <c r="B122" s="17" t="s">
        <v>1272</v>
      </c>
      <c r="C122" s="17" t="s">
        <v>34</v>
      </c>
      <c r="D122" s="17" t="s">
        <v>675</v>
      </c>
      <c r="E122" s="17" t="s">
        <v>856</v>
      </c>
      <c r="F122" s="17" t="s">
        <v>857</v>
      </c>
      <c r="G122" s="17" t="s">
        <v>858</v>
      </c>
      <c r="H122" s="17" t="s">
        <v>35</v>
      </c>
      <c r="I122" s="17" t="s">
        <v>1531</v>
      </c>
      <c r="J122" s="20"/>
      <c r="K122" s="17" t="str">
        <f t="shared" si="1"/>
        <v>Endeavor Health Services</v>
      </c>
    </row>
    <row r="123" spans="1:11" x14ac:dyDescent="0.35">
      <c r="A123" s="17" t="s">
        <v>235</v>
      </c>
      <c r="B123" s="17" t="s">
        <v>236</v>
      </c>
      <c r="C123" s="17" t="s">
        <v>34</v>
      </c>
      <c r="D123" s="17" t="s">
        <v>41</v>
      </c>
      <c r="E123" s="17" t="s">
        <v>859</v>
      </c>
      <c r="F123" s="17" t="s">
        <v>799</v>
      </c>
      <c r="G123" s="17" t="s">
        <v>709</v>
      </c>
      <c r="H123" s="17" t="s">
        <v>35</v>
      </c>
      <c r="I123" s="17" t="s">
        <v>1532</v>
      </c>
      <c r="J123" s="20"/>
      <c r="K123" s="17" t="str">
        <f t="shared" si="1"/>
        <v>ENTERTAINMENT COMMUNITY FUND</v>
      </c>
    </row>
    <row r="124" spans="1:11" x14ac:dyDescent="0.35">
      <c r="A124" s="17" t="s">
        <v>237</v>
      </c>
      <c r="B124" s="17" t="s">
        <v>238</v>
      </c>
      <c r="C124" s="17" t="s">
        <v>34</v>
      </c>
      <c r="D124" s="17" t="s">
        <v>696</v>
      </c>
      <c r="E124" s="17" t="s">
        <v>860</v>
      </c>
      <c r="F124" s="17" t="s">
        <v>861</v>
      </c>
      <c r="G124" s="17" t="s">
        <v>735</v>
      </c>
      <c r="H124" s="17" t="s">
        <v>35</v>
      </c>
      <c r="I124" s="17" t="s">
        <v>1533</v>
      </c>
      <c r="J124" s="20"/>
      <c r="K124" s="17" t="str">
        <f t="shared" si="1"/>
        <v>ERIE COUNTY HEALTH DEPARTMENT</v>
      </c>
    </row>
    <row r="125" spans="1:11" x14ac:dyDescent="0.35">
      <c r="A125" s="17" t="s">
        <v>239</v>
      </c>
      <c r="B125" s="17" t="s">
        <v>240</v>
      </c>
      <c r="C125" s="17" t="s">
        <v>34</v>
      </c>
      <c r="D125" s="17" t="s">
        <v>700</v>
      </c>
      <c r="E125" s="17" t="s">
        <v>862</v>
      </c>
      <c r="F125" s="17" t="s">
        <v>1434</v>
      </c>
      <c r="G125" s="17" t="s">
        <v>735</v>
      </c>
      <c r="H125" s="17" t="s">
        <v>35</v>
      </c>
      <c r="I125" s="17" t="s">
        <v>1436</v>
      </c>
      <c r="J125" s="20"/>
      <c r="K125" s="17" t="str">
        <f t="shared" si="1"/>
        <v>ERIE COUNTY MEDICAL CENTER</v>
      </c>
    </row>
    <row r="126" spans="1:11" x14ac:dyDescent="0.35">
      <c r="A126" s="17" t="s">
        <v>241</v>
      </c>
      <c r="B126" s="17" t="s">
        <v>242</v>
      </c>
      <c r="C126" s="17" t="s">
        <v>34</v>
      </c>
      <c r="D126" s="17" t="s">
        <v>675</v>
      </c>
      <c r="E126" s="17" t="s">
        <v>1429</v>
      </c>
      <c r="F126" s="17" t="s">
        <v>1434</v>
      </c>
      <c r="G126" s="17" t="s">
        <v>678</v>
      </c>
      <c r="H126" s="17" t="s">
        <v>35</v>
      </c>
      <c r="I126" s="17" t="s">
        <v>1534</v>
      </c>
      <c r="J126" s="20"/>
      <c r="K126" s="17" t="str">
        <f t="shared" si="1"/>
        <v>ESSEN HEALTH CARE</v>
      </c>
    </row>
    <row r="127" spans="1:11" x14ac:dyDescent="0.35">
      <c r="A127" s="17" t="s">
        <v>243</v>
      </c>
      <c r="B127" s="17" t="s">
        <v>244</v>
      </c>
      <c r="C127" s="17" t="s">
        <v>34</v>
      </c>
      <c r="D127" s="17" t="s">
        <v>38</v>
      </c>
      <c r="E127" s="17" t="s">
        <v>863</v>
      </c>
      <c r="F127" s="17" t="s">
        <v>1434</v>
      </c>
      <c r="G127" s="17" t="s">
        <v>735</v>
      </c>
      <c r="H127" s="17" t="s">
        <v>35</v>
      </c>
      <c r="I127" s="17" t="s">
        <v>1535</v>
      </c>
      <c r="J127" s="20"/>
      <c r="K127" s="17" t="str">
        <f t="shared" si="1"/>
        <v>EVERGREEN HEALTH</v>
      </c>
    </row>
    <row r="128" spans="1:11" x14ac:dyDescent="0.35">
      <c r="A128" s="17" t="s">
        <v>1433</v>
      </c>
      <c r="B128" s="17" t="s">
        <v>1686</v>
      </c>
      <c r="C128" s="17" t="s">
        <v>34</v>
      </c>
      <c r="D128" s="17" t="s">
        <v>41</v>
      </c>
      <c r="E128" s="17" t="s">
        <v>1435</v>
      </c>
      <c r="F128" s="17" t="s">
        <v>1434</v>
      </c>
      <c r="G128" s="17" t="s">
        <v>735</v>
      </c>
      <c r="H128" s="17" t="s">
        <v>35</v>
      </c>
      <c r="I128" s="17" t="s">
        <v>1436</v>
      </c>
      <c r="J128" s="20"/>
      <c r="K128" s="17" t="str">
        <f t="shared" si="1"/>
        <v>Every Bottom Covered, Inc.</v>
      </c>
    </row>
    <row r="129" spans="1:11" x14ac:dyDescent="0.35">
      <c r="A129" s="17" t="s">
        <v>245</v>
      </c>
      <c r="B129" s="17" t="s">
        <v>246</v>
      </c>
      <c r="C129" s="17" t="s">
        <v>52</v>
      </c>
      <c r="D129" s="17" t="s">
        <v>691</v>
      </c>
      <c r="E129" s="17" t="s">
        <v>864</v>
      </c>
      <c r="F129" s="17" t="s">
        <v>1434</v>
      </c>
      <c r="G129" s="17" t="s">
        <v>713</v>
      </c>
      <c r="H129" s="17" t="s">
        <v>35</v>
      </c>
      <c r="I129" s="17" t="s">
        <v>1536</v>
      </c>
      <c r="J129" s="20"/>
      <c r="K129" s="17" t="str">
        <f t="shared" si="1"/>
        <v>EXCELLUS BLUECROSS BLUESHIELD</v>
      </c>
    </row>
    <row r="130" spans="1:11" x14ac:dyDescent="0.35">
      <c r="A130" s="17" t="s">
        <v>247</v>
      </c>
      <c r="B130" s="17" t="s">
        <v>248</v>
      </c>
      <c r="C130" s="17" t="s">
        <v>34</v>
      </c>
      <c r="D130" s="17" t="s">
        <v>38</v>
      </c>
      <c r="E130" s="17" t="s">
        <v>865</v>
      </c>
      <c r="F130" s="17" t="s">
        <v>1434</v>
      </c>
      <c r="G130" s="17" t="s">
        <v>717</v>
      </c>
      <c r="H130" s="17" t="s">
        <v>35</v>
      </c>
      <c r="I130" s="17" t="s">
        <v>1537</v>
      </c>
      <c r="J130" s="20"/>
      <c r="K130" s="17" t="str">
        <f t="shared" si="1"/>
        <v>EZRA MEDICAL CENTER</v>
      </c>
    </row>
    <row r="131" spans="1:11" x14ac:dyDescent="0.35">
      <c r="A131" s="17" t="s">
        <v>249</v>
      </c>
      <c r="B131" s="17" t="s">
        <v>250</v>
      </c>
      <c r="C131" s="17" t="s">
        <v>34</v>
      </c>
      <c r="D131" s="17" t="s">
        <v>38</v>
      </c>
      <c r="E131" s="17" t="s">
        <v>866</v>
      </c>
      <c r="F131" s="17" t="s">
        <v>867</v>
      </c>
      <c r="G131" s="17" t="s">
        <v>717</v>
      </c>
      <c r="H131" s="17" t="s">
        <v>35</v>
      </c>
      <c r="I131" s="17" t="s">
        <v>1538</v>
      </c>
      <c r="J131" s="20"/>
      <c r="K131" s="17" t="str">
        <f t="shared" ref="K131:K194" si="2">IF(B131&lt;&gt;"", IF( COUNTIF(B:B,B131)&gt;1,B131&amp; " ("&amp;B131&amp;")",B131),"")</f>
        <v>FAMILY HEALTH CENTERS AT NYU LANGONE</v>
      </c>
    </row>
    <row r="132" spans="1:11" x14ac:dyDescent="0.35">
      <c r="A132" s="17" t="s">
        <v>251</v>
      </c>
      <c r="B132" s="17" t="s">
        <v>252</v>
      </c>
      <c r="C132" s="17" t="s">
        <v>34</v>
      </c>
      <c r="D132" s="17" t="s">
        <v>38</v>
      </c>
      <c r="E132" s="17" t="s">
        <v>868</v>
      </c>
      <c r="F132" s="17" t="s">
        <v>1434</v>
      </c>
      <c r="G132" s="17" t="s">
        <v>869</v>
      </c>
      <c r="H132" s="17" t="s">
        <v>35</v>
      </c>
      <c r="I132" s="17" t="s">
        <v>1539</v>
      </c>
      <c r="J132" s="20"/>
      <c r="K132" s="17" t="str">
        <f t="shared" si="2"/>
        <v>FAMILY HEALTH NETWORK OF CENTRAL NEW YORK</v>
      </c>
    </row>
    <row r="133" spans="1:11" x14ac:dyDescent="0.35">
      <c r="A133" s="17" t="s">
        <v>253</v>
      </c>
      <c r="B133" s="17" t="s">
        <v>1273</v>
      </c>
      <c r="C133" s="17" t="s">
        <v>34</v>
      </c>
      <c r="D133" s="17" t="s">
        <v>41</v>
      </c>
      <c r="E133" s="17" t="s">
        <v>870</v>
      </c>
      <c r="F133" s="17" t="s">
        <v>1434</v>
      </c>
      <c r="G133" s="17" t="s">
        <v>871</v>
      </c>
      <c r="H133" s="17" t="s">
        <v>35</v>
      </c>
      <c r="I133" s="17" t="s">
        <v>1525</v>
      </c>
      <c r="J133" s="20"/>
      <c r="K133" s="17" t="str">
        <f t="shared" si="2"/>
        <v>Family Services</v>
      </c>
    </row>
    <row r="134" spans="1:11" ht="26" x14ac:dyDescent="0.35">
      <c r="A134" s="17" t="s">
        <v>254</v>
      </c>
      <c r="B134" s="17" t="s">
        <v>255</v>
      </c>
      <c r="C134" s="17" t="s">
        <v>52</v>
      </c>
      <c r="D134" s="17" t="s">
        <v>691</v>
      </c>
      <c r="E134" s="17" t="s">
        <v>872</v>
      </c>
      <c r="F134" s="17" t="s">
        <v>1434</v>
      </c>
      <c r="G134" s="17" t="s">
        <v>873</v>
      </c>
      <c r="H134" s="17" t="s">
        <v>35</v>
      </c>
      <c r="I134" s="17" t="s">
        <v>1540</v>
      </c>
      <c r="J134" s="20"/>
      <c r="K134" s="17" t="str">
        <f t="shared" si="2"/>
        <v>FIDELIS CARE</v>
      </c>
    </row>
    <row r="135" spans="1:11" x14ac:dyDescent="0.35">
      <c r="A135" s="17" t="s">
        <v>256</v>
      </c>
      <c r="B135" s="17" t="s">
        <v>1274</v>
      </c>
      <c r="C135" s="17" t="s">
        <v>34</v>
      </c>
      <c r="D135" s="17" t="s">
        <v>41</v>
      </c>
      <c r="E135" s="17" t="s">
        <v>874</v>
      </c>
      <c r="F135" s="17" t="s">
        <v>1434</v>
      </c>
      <c r="G135" s="17" t="s">
        <v>875</v>
      </c>
      <c r="H135" s="17" t="s">
        <v>35</v>
      </c>
      <c r="I135" s="17" t="s">
        <v>1541</v>
      </c>
      <c r="J135" s="20"/>
      <c r="K135" s="17" t="str">
        <f t="shared" si="2"/>
        <v>Finger Lakes Area Counseling and Recovery Agency</v>
      </c>
    </row>
    <row r="136" spans="1:11" x14ac:dyDescent="0.35">
      <c r="A136" s="17" t="s">
        <v>257</v>
      </c>
      <c r="B136" s="17" t="s">
        <v>258</v>
      </c>
      <c r="C136" s="17" t="s">
        <v>34</v>
      </c>
      <c r="D136" s="17" t="s">
        <v>38</v>
      </c>
      <c r="E136" s="17" t="s">
        <v>876</v>
      </c>
      <c r="F136" s="17" t="s">
        <v>877</v>
      </c>
      <c r="G136" s="17" t="s">
        <v>878</v>
      </c>
      <c r="H136" s="17" t="s">
        <v>35</v>
      </c>
      <c r="I136" s="17" t="s">
        <v>1542</v>
      </c>
      <c r="J136" s="20"/>
      <c r="K136" s="17" t="str">
        <f t="shared" si="2"/>
        <v>FINGER LAKES COMMUNITY HEALTH</v>
      </c>
    </row>
    <row r="137" spans="1:11" x14ac:dyDescent="0.35">
      <c r="A137" s="17" t="s">
        <v>259</v>
      </c>
      <c r="B137" s="17" t="s">
        <v>260</v>
      </c>
      <c r="C137" s="17" t="s">
        <v>34</v>
      </c>
      <c r="D137" s="17" t="s">
        <v>685</v>
      </c>
      <c r="E137" s="17" t="s">
        <v>879</v>
      </c>
      <c r="F137" s="17" t="s">
        <v>880</v>
      </c>
      <c r="G137" s="17" t="s">
        <v>881</v>
      </c>
      <c r="H137" s="17" t="s">
        <v>261</v>
      </c>
      <c r="I137" s="17" t="s">
        <v>1543</v>
      </c>
      <c r="J137" s="20"/>
      <c r="K137" s="17" t="str">
        <f t="shared" si="2"/>
        <v>FIRSTSOURCE SOLUTIONS USA, LLC DBA MED ASSIST</v>
      </c>
    </row>
    <row r="138" spans="1:11" x14ac:dyDescent="0.35">
      <c r="A138" s="17" t="s">
        <v>1355</v>
      </c>
      <c r="B138" s="17" t="s">
        <v>1356</v>
      </c>
      <c r="C138" s="17" t="s">
        <v>34</v>
      </c>
      <c r="D138" s="17" t="s">
        <v>41</v>
      </c>
      <c r="E138" s="17" t="s">
        <v>1357</v>
      </c>
      <c r="F138" s="17" t="s">
        <v>699</v>
      </c>
      <c r="G138" s="17" t="s">
        <v>717</v>
      </c>
      <c r="H138" s="17" t="s">
        <v>35</v>
      </c>
      <c r="I138" s="17" t="s">
        <v>1434</v>
      </c>
      <c r="J138" s="20"/>
      <c r="K138" s="17" t="str">
        <f t="shared" si="2"/>
        <v>Five Star Home Health Care Agency, Inc.</v>
      </c>
    </row>
    <row r="139" spans="1:11" ht="26" x14ac:dyDescent="0.35">
      <c r="A139" s="17" t="s">
        <v>262</v>
      </c>
      <c r="B139" s="17" t="s">
        <v>263</v>
      </c>
      <c r="C139" s="17" t="s">
        <v>34</v>
      </c>
      <c r="D139" s="17" t="s">
        <v>700</v>
      </c>
      <c r="E139" s="17" t="s">
        <v>882</v>
      </c>
      <c r="F139" s="17" t="s">
        <v>1434</v>
      </c>
      <c r="G139" s="17" t="s">
        <v>725</v>
      </c>
      <c r="H139" s="17" t="s">
        <v>35</v>
      </c>
      <c r="I139" s="17" t="s">
        <v>1544</v>
      </c>
      <c r="J139" s="20"/>
      <c r="K139" s="17" t="str">
        <f t="shared" si="2"/>
        <v>FLUSHING HOSPITAL MEDICAL CENTER</v>
      </c>
    </row>
    <row r="140" spans="1:11" ht="26" x14ac:dyDescent="0.35">
      <c r="A140" s="17" t="s">
        <v>264</v>
      </c>
      <c r="B140" s="17" t="s">
        <v>265</v>
      </c>
      <c r="C140" s="17" t="s">
        <v>34</v>
      </c>
      <c r="D140" s="17" t="s">
        <v>41</v>
      </c>
      <c r="E140" s="17" t="s">
        <v>883</v>
      </c>
      <c r="F140" s="17" t="s">
        <v>1434</v>
      </c>
      <c r="G140" s="17" t="s">
        <v>873</v>
      </c>
      <c r="H140" s="17" t="s">
        <v>35</v>
      </c>
      <c r="I140" s="17" t="s">
        <v>1540</v>
      </c>
      <c r="J140" s="20"/>
      <c r="K140" s="17" t="str">
        <f t="shared" si="2"/>
        <v>FORTUNE SOCIETY</v>
      </c>
    </row>
    <row r="141" spans="1:11" x14ac:dyDescent="0.35">
      <c r="A141" s="17" t="s">
        <v>1248</v>
      </c>
      <c r="B141" s="17" t="s">
        <v>1275</v>
      </c>
      <c r="C141" s="17" t="s">
        <v>34</v>
      </c>
      <c r="D141" s="17" t="s">
        <v>675</v>
      </c>
      <c r="E141" s="17" t="s">
        <v>1276</v>
      </c>
      <c r="F141" s="17" t="s">
        <v>1434</v>
      </c>
      <c r="G141" s="17" t="s">
        <v>1277</v>
      </c>
      <c r="H141" s="17" t="s">
        <v>35</v>
      </c>
      <c r="I141" s="17" t="s">
        <v>1545</v>
      </c>
      <c r="J141" s="20"/>
      <c r="K141" s="17" t="str">
        <f t="shared" si="2"/>
        <v>Fusion Recovery Center</v>
      </c>
    </row>
    <row r="142" spans="1:11" x14ac:dyDescent="0.35">
      <c r="A142" s="17" t="s">
        <v>266</v>
      </c>
      <c r="B142" s="17" t="s">
        <v>267</v>
      </c>
      <c r="C142" s="17" t="s">
        <v>34</v>
      </c>
      <c r="D142" s="17" t="s">
        <v>675</v>
      </c>
      <c r="E142" s="17" t="s">
        <v>884</v>
      </c>
      <c r="F142" s="17" t="s">
        <v>885</v>
      </c>
      <c r="G142" s="17" t="s">
        <v>886</v>
      </c>
      <c r="H142" s="17" t="s">
        <v>35</v>
      </c>
      <c r="I142" s="17" t="s">
        <v>1546</v>
      </c>
      <c r="J142" s="20"/>
      <c r="K142" s="17" t="str">
        <f t="shared" si="2"/>
        <v>GAMMA CARE, CORPORATION</v>
      </c>
    </row>
    <row r="143" spans="1:11" x14ac:dyDescent="0.35">
      <c r="A143" s="17" t="s">
        <v>268</v>
      </c>
      <c r="B143" s="17" t="s">
        <v>269</v>
      </c>
      <c r="C143" s="17" t="s">
        <v>34</v>
      </c>
      <c r="D143" s="17" t="s">
        <v>675</v>
      </c>
      <c r="E143" s="17" t="s">
        <v>887</v>
      </c>
      <c r="F143" s="17" t="s">
        <v>1434</v>
      </c>
      <c r="G143" s="17" t="s">
        <v>888</v>
      </c>
      <c r="H143" s="17" t="s">
        <v>35</v>
      </c>
      <c r="I143" s="17" t="s">
        <v>1547</v>
      </c>
      <c r="J143" s="20"/>
      <c r="K143" s="17" t="str">
        <f t="shared" si="2"/>
        <v>GARNET HEALTH MEDICAL CENTER</v>
      </c>
    </row>
    <row r="144" spans="1:11" x14ac:dyDescent="0.35">
      <c r="A144" s="17" t="s">
        <v>270</v>
      </c>
      <c r="B144" s="17" t="s">
        <v>271</v>
      </c>
      <c r="C144" s="17" t="s">
        <v>71</v>
      </c>
      <c r="D144" s="17" t="s">
        <v>41</v>
      </c>
      <c r="E144" s="17" t="s">
        <v>889</v>
      </c>
      <c r="F144" s="17" t="s">
        <v>1434</v>
      </c>
      <c r="G144" s="17" t="s">
        <v>709</v>
      </c>
      <c r="H144" s="17" t="s">
        <v>35</v>
      </c>
      <c r="I144" s="17" t="s">
        <v>1478</v>
      </c>
      <c r="J144" s="20"/>
      <c r="K144" s="17" t="str">
        <f t="shared" si="2"/>
        <v>GAY MEN'S HEALTH CRISIS, INC.</v>
      </c>
    </row>
    <row r="145" spans="1:11" x14ac:dyDescent="0.35">
      <c r="A145" s="17" t="s">
        <v>272</v>
      </c>
      <c r="B145" s="17" t="s">
        <v>273</v>
      </c>
      <c r="C145" s="17" t="s">
        <v>34</v>
      </c>
      <c r="D145" s="17" t="s">
        <v>675</v>
      </c>
      <c r="E145" s="17" t="s">
        <v>890</v>
      </c>
      <c r="F145" s="17" t="s">
        <v>1434</v>
      </c>
      <c r="G145" s="17" t="s">
        <v>891</v>
      </c>
      <c r="H145" s="17" t="s">
        <v>35</v>
      </c>
      <c r="I145" s="17" t="s">
        <v>1548</v>
      </c>
      <c r="J145" s="20"/>
      <c r="K145" s="17" t="str">
        <f t="shared" si="2"/>
        <v>GENESEE/ORLEANS COUNCIL ON ALCOHOLISM</v>
      </c>
    </row>
    <row r="146" spans="1:11" x14ac:dyDescent="0.35">
      <c r="A146" s="17" t="s">
        <v>274</v>
      </c>
      <c r="B146" s="17" t="s">
        <v>275</v>
      </c>
      <c r="C146" s="17" t="s">
        <v>34</v>
      </c>
      <c r="D146" s="17" t="s">
        <v>700</v>
      </c>
      <c r="E146" s="17" t="s">
        <v>892</v>
      </c>
      <c r="F146" s="17" t="s">
        <v>1434</v>
      </c>
      <c r="G146" s="17" t="s">
        <v>893</v>
      </c>
      <c r="H146" s="17" t="s">
        <v>35</v>
      </c>
      <c r="I146" s="17" t="s">
        <v>1549</v>
      </c>
      <c r="J146" s="20"/>
      <c r="K146" s="17" t="str">
        <f t="shared" si="2"/>
        <v>GENEVA GENERAL HOSPITAL</v>
      </c>
    </row>
    <row r="147" spans="1:11" x14ac:dyDescent="0.35">
      <c r="A147" s="17" t="s">
        <v>276</v>
      </c>
      <c r="B147" s="17" t="s">
        <v>277</v>
      </c>
      <c r="C147" s="17" t="s">
        <v>34</v>
      </c>
      <c r="D147" s="17" t="s">
        <v>685</v>
      </c>
      <c r="E147" s="17" t="s">
        <v>894</v>
      </c>
      <c r="F147" s="17" t="s">
        <v>880</v>
      </c>
      <c r="G147" s="17" t="s">
        <v>768</v>
      </c>
      <c r="H147" s="17" t="s">
        <v>35</v>
      </c>
      <c r="I147" s="17" t="s">
        <v>1484</v>
      </c>
      <c r="J147" s="20"/>
      <c r="K147" s="17" t="str">
        <f t="shared" si="2"/>
        <v>GETIXHEALTH</v>
      </c>
    </row>
    <row r="148" spans="1:11" x14ac:dyDescent="0.35">
      <c r="A148" s="17" t="s">
        <v>278</v>
      </c>
      <c r="B148" s="17" t="s">
        <v>279</v>
      </c>
      <c r="C148" s="17" t="s">
        <v>34</v>
      </c>
      <c r="D148" s="17" t="s">
        <v>700</v>
      </c>
      <c r="E148" s="17" t="s">
        <v>895</v>
      </c>
      <c r="F148" s="17" t="s">
        <v>1434</v>
      </c>
      <c r="G148" s="17" t="s">
        <v>683</v>
      </c>
      <c r="H148" s="17" t="s">
        <v>35</v>
      </c>
      <c r="I148" s="17" t="s">
        <v>1439</v>
      </c>
      <c r="J148" s="20"/>
      <c r="K148" s="17" t="str">
        <f t="shared" si="2"/>
        <v>GLENS FALLS HOSPITAL</v>
      </c>
    </row>
    <row r="149" spans="1:11" x14ac:dyDescent="0.35">
      <c r="A149" s="17" t="s">
        <v>280</v>
      </c>
      <c r="B149" s="17" t="s">
        <v>281</v>
      </c>
      <c r="C149" s="17" t="s">
        <v>34</v>
      </c>
      <c r="D149" s="17" t="s">
        <v>41</v>
      </c>
      <c r="E149" s="17" t="s">
        <v>896</v>
      </c>
      <c r="F149" s="17" t="s">
        <v>1434</v>
      </c>
      <c r="G149" s="17" t="s">
        <v>897</v>
      </c>
      <c r="H149" s="17" t="s">
        <v>35</v>
      </c>
      <c r="I149" s="17" t="s">
        <v>1550</v>
      </c>
      <c r="J149" s="20"/>
      <c r="K149" s="17" t="str">
        <f t="shared" si="2"/>
        <v>GLENS FALLS INDEPENDENT LIVING CENTER, INC.</v>
      </c>
    </row>
    <row r="150" spans="1:11" ht="39" x14ac:dyDescent="0.35">
      <c r="A150" s="17" t="s">
        <v>282</v>
      </c>
      <c r="B150" s="17" t="s">
        <v>283</v>
      </c>
      <c r="C150" s="17" t="s">
        <v>71</v>
      </c>
      <c r="D150" s="17" t="s">
        <v>41</v>
      </c>
      <c r="E150" s="17" t="s">
        <v>896</v>
      </c>
      <c r="F150" s="17" t="s">
        <v>1434</v>
      </c>
      <c r="G150" s="17" t="s">
        <v>897</v>
      </c>
      <c r="H150" s="17" t="s">
        <v>35</v>
      </c>
      <c r="I150" s="17" t="s">
        <v>1550</v>
      </c>
      <c r="J150" s="20"/>
      <c r="K150" s="17" t="str">
        <f t="shared" si="2"/>
        <v>GLENS FALLS INDEPENDENT LIVING CENTER, INC. OPERATING AS SOUTHERN ADIRONDACK INDEPENDENT LIVING CENTER (SAIL)</v>
      </c>
    </row>
    <row r="151" spans="1:11" x14ac:dyDescent="0.35">
      <c r="A151" s="17" t="s">
        <v>284</v>
      </c>
      <c r="B151" s="17" t="s">
        <v>285</v>
      </c>
      <c r="C151" s="17" t="s">
        <v>34</v>
      </c>
      <c r="D151" s="17" t="s">
        <v>41</v>
      </c>
      <c r="E151" s="17" t="s">
        <v>898</v>
      </c>
      <c r="F151" s="17" t="s">
        <v>1434</v>
      </c>
      <c r="G151" s="17" t="s">
        <v>709</v>
      </c>
      <c r="H151" s="17" t="s">
        <v>35</v>
      </c>
      <c r="I151" s="17" t="s">
        <v>1509</v>
      </c>
      <c r="J151" s="20"/>
      <c r="K151" s="17" t="str">
        <f t="shared" si="2"/>
        <v>GMHC</v>
      </c>
    </row>
    <row r="152" spans="1:11" x14ac:dyDescent="0.35">
      <c r="A152" s="17" t="s">
        <v>555</v>
      </c>
      <c r="B152" s="17" t="s">
        <v>1367</v>
      </c>
      <c r="C152" s="17" t="s">
        <v>34</v>
      </c>
      <c r="D152" s="17" t="s">
        <v>700</v>
      </c>
      <c r="E152" s="17" t="s">
        <v>1117</v>
      </c>
      <c r="F152" s="17" t="s">
        <v>1434</v>
      </c>
      <c r="G152" s="17" t="s">
        <v>1118</v>
      </c>
      <c r="H152" s="17" t="s">
        <v>35</v>
      </c>
      <c r="I152" s="17" t="s">
        <v>1551</v>
      </c>
      <c r="J152" s="20"/>
      <c r="K152" s="17" t="str">
        <f t="shared" si="2"/>
        <v>Good Samaritan University Hospital St. Charles Campus</v>
      </c>
    </row>
    <row r="153" spans="1:11" x14ac:dyDescent="0.35">
      <c r="A153" s="17" t="s">
        <v>1235</v>
      </c>
      <c r="B153" s="17" t="s">
        <v>1278</v>
      </c>
      <c r="C153" s="17" t="s">
        <v>34</v>
      </c>
      <c r="D153" s="17" t="s">
        <v>41</v>
      </c>
      <c r="E153" s="17" t="s">
        <v>1236</v>
      </c>
      <c r="F153" s="17" t="s">
        <v>1394</v>
      </c>
      <c r="G153" s="17" t="s">
        <v>781</v>
      </c>
      <c r="H153" s="17" t="s">
        <v>35</v>
      </c>
      <c r="I153" s="17" t="s">
        <v>1489</v>
      </c>
      <c r="J153" s="20"/>
      <c r="K153" s="17" t="str">
        <f t="shared" si="2"/>
        <v>Gratus Community Care</v>
      </c>
    </row>
    <row r="154" spans="1:11" ht="26" x14ac:dyDescent="0.35">
      <c r="A154" s="17" t="s">
        <v>1430</v>
      </c>
      <c r="B154" s="17" t="s">
        <v>1431</v>
      </c>
      <c r="C154" s="17" t="s">
        <v>34</v>
      </c>
      <c r="D154" s="17" t="s">
        <v>41</v>
      </c>
      <c r="E154" s="17" t="s">
        <v>1432</v>
      </c>
      <c r="F154" s="17" t="s">
        <v>1434</v>
      </c>
      <c r="G154" s="17" t="s">
        <v>1055</v>
      </c>
      <c r="H154" s="17" t="s">
        <v>35</v>
      </c>
      <c r="I154" s="17" t="s">
        <v>1552</v>
      </c>
      <c r="J154" s="20"/>
      <c r="K154" s="17" t="str">
        <f t="shared" si="2"/>
        <v>Greater Mental Health of New York</v>
      </c>
    </row>
    <row r="155" spans="1:11" ht="26" x14ac:dyDescent="0.35">
      <c r="A155" s="17" t="s">
        <v>286</v>
      </c>
      <c r="B155" s="17" t="s">
        <v>1395</v>
      </c>
      <c r="C155" s="17" t="s">
        <v>34</v>
      </c>
      <c r="D155" s="17" t="s">
        <v>675</v>
      </c>
      <c r="E155" s="17" t="s">
        <v>899</v>
      </c>
      <c r="F155" s="17" t="s">
        <v>900</v>
      </c>
      <c r="G155" s="17" t="s">
        <v>901</v>
      </c>
      <c r="H155" s="17" t="s">
        <v>35</v>
      </c>
      <c r="I155" s="17" t="s">
        <v>1553</v>
      </c>
      <c r="J155" s="20"/>
      <c r="K155" s="17" t="str">
        <f t="shared" si="2"/>
        <v>Greene County Community Health</v>
      </c>
    </row>
    <row r="156" spans="1:11" x14ac:dyDescent="0.35">
      <c r="A156" s="17" t="s">
        <v>287</v>
      </c>
      <c r="B156" s="17" t="s">
        <v>1279</v>
      </c>
      <c r="C156" s="17" t="s">
        <v>34</v>
      </c>
      <c r="D156" s="17" t="s">
        <v>700</v>
      </c>
      <c r="E156" s="17" t="s">
        <v>902</v>
      </c>
      <c r="F156" s="17" t="s">
        <v>1434</v>
      </c>
      <c r="G156" s="17" t="s">
        <v>903</v>
      </c>
      <c r="H156" s="17" t="s">
        <v>288</v>
      </c>
      <c r="I156" s="17" t="s">
        <v>1554</v>
      </c>
      <c r="J156" s="20"/>
      <c r="K156" s="17" t="str">
        <f t="shared" si="2"/>
        <v>Greenwich Hospital</v>
      </c>
    </row>
    <row r="157" spans="1:11" x14ac:dyDescent="0.35">
      <c r="A157" s="17" t="s">
        <v>289</v>
      </c>
      <c r="B157" s="17" t="s">
        <v>290</v>
      </c>
      <c r="C157" s="17" t="s">
        <v>34</v>
      </c>
      <c r="D157" s="17" t="s">
        <v>700</v>
      </c>
      <c r="E157" s="17" t="s">
        <v>904</v>
      </c>
      <c r="F157" s="17" t="s">
        <v>1434</v>
      </c>
      <c r="G157" s="17" t="s">
        <v>905</v>
      </c>
      <c r="H157" s="17" t="s">
        <v>215</v>
      </c>
      <c r="I157" s="17" t="s">
        <v>1555</v>
      </c>
      <c r="J157" s="20"/>
      <c r="K157" s="17" t="str">
        <f t="shared" si="2"/>
        <v>GUTHRIE ROBERT PACKER HOSPITAL</v>
      </c>
    </row>
    <row r="158" spans="1:11" x14ac:dyDescent="0.35">
      <c r="A158" s="17" t="s">
        <v>291</v>
      </c>
      <c r="B158" s="17" t="s">
        <v>292</v>
      </c>
      <c r="C158" s="17" t="s">
        <v>34</v>
      </c>
      <c r="D158" s="17" t="s">
        <v>41</v>
      </c>
      <c r="E158" s="17" t="s">
        <v>906</v>
      </c>
      <c r="F158" s="17" t="s">
        <v>907</v>
      </c>
      <c r="G158" s="17" t="s">
        <v>709</v>
      </c>
      <c r="H158" s="17" t="s">
        <v>35</v>
      </c>
      <c r="I158" s="17" t="s">
        <v>1556</v>
      </c>
      <c r="J158" s="20"/>
      <c r="K158" s="17" t="str">
        <f t="shared" si="2"/>
        <v>HANAC, INC.</v>
      </c>
    </row>
    <row r="159" spans="1:11" x14ac:dyDescent="0.35">
      <c r="A159" s="17" t="s">
        <v>293</v>
      </c>
      <c r="B159" s="17" t="s">
        <v>294</v>
      </c>
      <c r="C159" s="17" t="s">
        <v>34</v>
      </c>
      <c r="D159" s="17" t="s">
        <v>675</v>
      </c>
      <c r="E159" s="17" t="s">
        <v>908</v>
      </c>
      <c r="F159" s="17" t="s">
        <v>1434</v>
      </c>
      <c r="G159" s="17" t="s">
        <v>709</v>
      </c>
      <c r="H159" s="17" t="s">
        <v>35</v>
      </c>
      <c r="I159" s="17" t="s">
        <v>1487</v>
      </c>
      <c r="J159" s="20"/>
      <c r="K159" s="17" t="str">
        <f t="shared" si="2"/>
        <v>HARLEM EAST LIFE PLAN</v>
      </c>
    </row>
    <row r="160" spans="1:11" x14ac:dyDescent="0.35">
      <c r="A160" s="17" t="s">
        <v>295</v>
      </c>
      <c r="B160" s="17" t="s">
        <v>296</v>
      </c>
      <c r="C160" s="17" t="s">
        <v>34</v>
      </c>
      <c r="D160" s="17" t="s">
        <v>675</v>
      </c>
      <c r="E160" s="17" t="s">
        <v>909</v>
      </c>
      <c r="F160" s="17" t="s">
        <v>1434</v>
      </c>
      <c r="G160" s="17" t="s">
        <v>910</v>
      </c>
      <c r="H160" s="17" t="s">
        <v>35</v>
      </c>
      <c r="I160" s="17" t="s">
        <v>1557</v>
      </c>
      <c r="J160" s="20"/>
      <c r="K160" s="17" t="str">
        <f t="shared" si="2"/>
        <v>HEALTH ALLIANCE HOSPITAL</v>
      </c>
    </row>
    <row r="161" spans="1:11" ht="26" x14ac:dyDescent="0.35">
      <c r="A161" s="17" t="s">
        <v>297</v>
      </c>
      <c r="B161" s="17" t="s">
        <v>298</v>
      </c>
      <c r="C161" s="17" t="s">
        <v>34</v>
      </c>
      <c r="D161" s="17" t="s">
        <v>41</v>
      </c>
      <c r="E161" s="17" t="s">
        <v>1382</v>
      </c>
      <c r="F161" s="17" t="s">
        <v>1180</v>
      </c>
      <c r="G161" s="17" t="s">
        <v>1383</v>
      </c>
      <c r="H161" s="17" t="s">
        <v>35</v>
      </c>
      <c r="I161" s="17" t="s">
        <v>1558</v>
      </c>
      <c r="J161" s="20"/>
      <c r="K161" s="17" t="str">
        <f t="shared" si="2"/>
        <v>HEALTH AND WELFARE COUNCIL OF LONG ISLAND</v>
      </c>
    </row>
    <row r="162" spans="1:11" x14ac:dyDescent="0.35">
      <c r="A162" s="17" t="s">
        <v>1370</v>
      </c>
      <c r="B162" s="17" t="s">
        <v>1371</v>
      </c>
      <c r="C162" s="17" t="s">
        <v>34</v>
      </c>
      <c r="D162" s="17" t="s">
        <v>41</v>
      </c>
      <c r="E162" s="17" t="s">
        <v>1372</v>
      </c>
      <c r="F162" s="17" t="s">
        <v>1373</v>
      </c>
      <c r="G162" s="17" t="s">
        <v>709</v>
      </c>
      <c r="H162" s="17" t="s">
        <v>35</v>
      </c>
      <c r="I162" s="17" t="s">
        <v>1559</v>
      </c>
      <c r="J162" s="20"/>
      <c r="K162" s="17" t="str">
        <f t="shared" si="2"/>
        <v>Health Justice Initiative, Inc.</v>
      </c>
    </row>
    <row r="163" spans="1:11" x14ac:dyDescent="0.35">
      <c r="A163" s="17" t="s">
        <v>299</v>
      </c>
      <c r="B163" s="17" t="s">
        <v>1280</v>
      </c>
      <c r="C163" s="17" t="s">
        <v>34</v>
      </c>
      <c r="D163" s="17" t="s">
        <v>41</v>
      </c>
      <c r="E163" s="17" t="s">
        <v>911</v>
      </c>
      <c r="F163" s="17" t="s">
        <v>1434</v>
      </c>
      <c r="G163" s="17" t="s">
        <v>678</v>
      </c>
      <c r="H163" s="17" t="s">
        <v>35</v>
      </c>
      <c r="I163" s="17" t="s">
        <v>1560</v>
      </c>
      <c r="J163" s="20"/>
      <c r="K163" s="17" t="str">
        <f t="shared" si="2"/>
        <v>Health People Inc.</v>
      </c>
    </row>
    <row r="164" spans="1:11" x14ac:dyDescent="0.35">
      <c r="A164" s="17" t="s">
        <v>1332</v>
      </c>
      <c r="B164" s="17" t="s">
        <v>1333</v>
      </c>
      <c r="C164" s="17" t="s">
        <v>34</v>
      </c>
      <c r="D164" s="17" t="s">
        <v>41</v>
      </c>
      <c r="E164" s="17" t="s">
        <v>1334</v>
      </c>
      <c r="F164" s="17" t="s">
        <v>1434</v>
      </c>
      <c r="G164" s="17" t="s">
        <v>717</v>
      </c>
      <c r="H164" s="17" t="s">
        <v>35</v>
      </c>
      <c r="I164" s="17" t="s">
        <v>1561</v>
      </c>
      <c r="J164" s="20"/>
      <c r="K164" s="17" t="str">
        <f t="shared" si="2"/>
        <v>Health Unity Foundation</v>
      </c>
    </row>
    <row r="165" spans="1:11" x14ac:dyDescent="0.35">
      <c r="A165" s="17" t="s">
        <v>300</v>
      </c>
      <c r="B165" s="17" t="s">
        <v>301</v>
      </c>
      <c r="C165" s="17" t="s">
        <v>52</v>
      </c>
      <c r="D165" s="17" t="s">
        <v>691</v>
      </c>
      <c r="E165" s="17" t="s">
        <v>912</v>
      </c>
      <c r="F165" s="17" t="s">
        <v>1434</v>
      </c>
      <c r="G165" s="17" t="s">
        <v>709</v>
      </c>
      <c r="H165" s="17" t="s">
        <v>35</v>
      </c>
      <c r="I165" s="17" t="s">
        <v>1562</v>
      </c>
      <c r="J165" s="20"/>
      <c r="K165" s="17" t="str">
        <f t="shared" si="2"/>
        <v>HEALTHFIRST PHSP, INC.</v>
      </c>
    </row>
    <row r="166" spans="1:11" x14ac:dyDescent="0.35">
      <c r="A166" s="17" t="s">
        <v>302</v>
      </c>
      <c r="B166" s="17" t="s">
        <v>1281</v>
      </c>
      <c r="C166" s="17" t="s">
        <v>34</v>
      </c>
      <c r="D166" s="17" t="s">
        <v>700</v>
      </c>
      <c r="E166" s="17" t="s">
        <v>913</v>
      </c>
      <c r="F166" s="17" t="s">
        <v>1434</v>
      </c>
      <c r="G166" s="17" t="s">
        <v>914</v>
      </c>
      <c r="H166" s="17" t="s">
        <v>35</v>
      </c>
      <c r="I166" s="17" t="s">
        <v>1563</v>
      </c>
      <c r="J166" s="20"/>
      <c r="K166" s="17" t="str">
        <f t="shared" si="2"/>
        <v>HealthFund Solutions, LLC.</v>
      </c>
    </row>
    <row r="167" spans="1:11" x14ac:dyDescent="0.35">
      <c r="A167" s="17" t="s">
        <v>303</v>
      </c>
      <c r="B167" s="17" t="s">
        <v>304</v>
      </c>
      <c r="C167" s="17" t="s">
        <v>71</v>
      </c>
      <c r="D167" s="17" t="s">
        <v>41</v>
      </c>
      <c r="E167" s="17" t="s">
        <v>915</v>
      </c>
      <c r="F167" s="17" t="s">
        <v>763</v>
      </c>
      <c r="G167" s="17" t="s">
        <v>698</v>
      </c>
      <c r="H167" s="17" t="s">
        <v>35</v>
      </c>
      <c r="I167" s="17" t="s">
        <v>1449</v>
      </c>
      <c r="J167" s="20"/>
      <c r="K167" s="17" t="str">
        <f t="shared" si="2"/>
        <v>HEALTHY CAPITAL DISTRICT INITIATIVE (HEALTHY CAPITAL DISTRICT INITIATIVE)</v>
      </c>
    </row>
    <row r="168" spans="1:11" x14ac:dyDescent="0.35">
      <c r="A168" s="17" t="s">
        <v>305</v>
      </c>
      <c r="B168" s="17" t="s">
        <v>304</v>
      </c>
      <c r="C168" s="17" t="s">
        <v>34</v>
      </c>
      <c r="D168" s="17" t="s">
        <v>41</v>
      </c>
      <c r="E168" s="17" t="s">
        <v>915</v>
      </c>
      <c r="F168" s="17" t="s">
        <v>916</v>
      </c>
      <c r="G168" s="17" t="s">
        <v>698</v>
      </c>
      <c r="H168" s="17" t="s">
        <v>35</v>
      </c>
      <c r="I168" s="17" t="s">
        <v>1449</v>
      </c>
      <c r="J168" s="20"/>
      <c r="K168" s="17" t="str">
        <f t="shared" si="2"/>
        <v>HEALTHY CAPITAL DISTRICT INITIATIVE (HEALTHY CAPITAL DISTRICT INITIATIVE)</v>
      </c>
    </row>
    <row r="169" spans="1:11" x14ac:dyDescent="0.35">
      <c r="A169" s="17" t="s">
        <v>306</v>
      </c>
      <c r="B169" s="17" t="s">
        <v>307</v>
      </c>
      <c r="C169" s="17" t="s">
        <v>71</v>
      </c>
      <c r="D169" s="17" t="s">
        <v>41</v>
      </c>
      <c r="E169" s="17" t="s">
        <v>917</v>
      </c>
      <c r="F169" s="17" t="s">
        <v>880</v>
      </c>
      <c r="G169" s="17" t="s">
        <v>918</v>
      </c>
      <c r="H169" s="17" t="s">
        <v>35</v>
      </c>
      <c r="I169" s="17" t="s">
        <v>1564</v>
      </c>
      <c r="J169" s="20"/>
      <c r="K169" s="17" t="str">
        <f t="shared" si="2"/>
        <v>HEALTHY COMMUNITY ALLIANCE, INC.</v>
      </c>
    </row>
    <row r="170" spans="1:11" x14ac:dyDescent="0.35">
      <c r="A170" s="17" t="s">
        <v>1237</v>
      </c>
      <c r="B170" s="17" t="s">
        <v>1282</v>
      </c>
      <c r="C170" s="17" t="s">
        <v>34</v>
      </c>
      <c r="D170" s="17" t="s">
        <v>675</v>
      </c>
      <c r="E170" s="17" t="s">
        <v>1238</v>
      </c>
      <c r="F170" s="17" t="s">
        <v>676</v>
      </c>
      <c r="G170" s="17" t="s">
        <v>717</v>
      </c>
      <c r="H170" s="17" t="s">
        <v>35</v>
      </c>
      <c r="I170" s="17" t="s">
        <v>1447</v>
      </c>
      <c r="J170" s="20"/>
      <c r="K170" s="17" t="str">
        <f t="shared" si="2"/>
        <v>Heritage Home care services Inc</v>
      </c>
    </row>
    <row r="171" spans="1:11" x14ac:dyDescent="0.35">
      <c r="A171" s="17" t="s">
        <v>308</v>
      </c>
      <c r="B171" s="17" t="s">
        <v>309</v>
      </c>
      <c r="C171" s="17" t="s">
        <v>34</v>
      </c>
      <c r="D171" s="17" t="s">
        <v>700</v>
      </c>
      <c r="E171" s="17" t="s">
        <v>919</v>
      </c>
      <c r="F171" s="17" t="s">
        <v>920</v>
      </c>
      <c r="G171" s="17" t="s">
        <v>713</v>
      </c>
      <c r="H171" s="17" t="s">
        <v>35</v>
      </c>
      <c r="I171" s="17" t="s">
        <v>1565</v>
      </c>
      <c r="J171" s="20"/>
      <c r="K171" s="17" t="str">
        <f t="shared" si="2"/>
        <v>HIGHLAND HOSPITAL</v>
      </c>
    </row>
    <row r="172" spans="1:11" x14ac:dyDescent="0.35">
      <c r="A172" s="17" t="s">
        <v>310</v>
      </c>
      <c r="B172" s="17" t="s">
        <v>311</v>
      </c>
      <c r="C172" s="17" t="s">
        <v>52</v>
      </c>
      <c r="D172" s="17" t="s">
        <v>691</v>
      </c>
      <c r="E172" s="17" t="s">
        <v>921</v>
      </c>
      <c r="F172" s="17" t="s">
        <v>922</v>
      </c>
      <c r="G172" s="17" t="s">
        <v>735</v>
      </c>
      <c r="H172" s="17" t="s">
        <v>35</v>
      </c>
      <c r="I172" s="17" t="s">
        <v>1463</v>
      </c>
      <c r="J172" s="20"/>
      <c r="K172" s="17" t="str">
        <f t="shared" si="2"/>
        <v>HIGHMARK BLUE CROSS BLUE SHIELD</v>
      </c>
    </row>
    <row r="173" spans="1:11" x14ac:dyDescent="0.35">
      <c r="A173" s="17" t="s">
        <v>312</v>
      </c>
      <c r="B173" s="17" t="s">
        <v>313</v>
      </c>
      <c r="C173" s="17" t="s">
        <v>71</v>
      </c>
      <c r="D173" s="17" t="s">
        <v>41</v>
      </c>
      <c r="E173" s="17" t="s">
        <v>923</v>
      </c>
      <c r="F173" s="17" t="s">
        <v>924</v>
      </c>
      <c r="G173" s="17" t="s">
        <v>709</v>
      </c>
      <c r="H173" s="17" t="s">
        <v>35</v>
      </c>
      <c r="I173" s="17" t="s">
        <v>1566</v>
      </c>
      <c r="J173" s="20"/>
      <c r="K173" s="17" t="str">
        <f t="shared" si="2"/>
        <v>HISPANIC FEDERATION</v>
      </c>
    </row>
    <row r="174" spans="1:11" x14ac:dyDescent="0.35">
      <c r="A174" s="17" t="s">
        <v>314</v>
      </c>
      <c r="B174" s="17" t="s">
        <v>315</v>
      </c>
      <c r="C174" s="17" t="s">
        <v>34</v>
      </c>
      <c r="D174" s="17" t="s">
        <v>38</v>
      </c>
      <c r="E174" s="17" t="s">
        <v>925</v>
      </c>
      <c r="F174" s="17" t="s">
        <v>1434</v>
      </c>
      <c r="G174" s="17" t="s">
        <v>854</v>
      </c>
      <c r="H174" s="17" t="s">
        <v>35</v>
      </c>
      <c r="I174" s="17" t="s">
        <v>1567</v>
      </c>
      <c r="J174" s="20"/>
      <c r="K174" s="17" t="str">
        <f t="shared" si="2"/>
        <v>HOMETOWN HEALTH CENTERS</v>
      </c>
    </row>
    <row r="175" spans="1:11" x14ac:dyDescent="0.35">
      <c r="A175" s="17" t="s">
        <v>316</v>
      </c>
      <c r="B175" s="17" t="s">
        <v>317</v>
      </c>
      <c r="C175" s="17" t="s">
        <v>34</v>
      </c>
      <c r="D175" s="17" t="s">
        <v>675</v>
      </c>
      <c r="E175" s="17" t="s">
        <v>926</v>
      </c>
      <c r="F175" s="17" t="s">
        <v>1434</v>
      </c>
      <c r="G175" s="17" t="s">
        <v>757</v>
      </c>
      <c r="H175" s="17" t="s">
        <v>35</v>
      </c>
      <c r="I175" s="17" t="s">
        <v>1568</v>
      </c>
      <c r="J175" s="20"/>
      <c r="K175" s="17" t="str">
        <f t="shared" si="2"/>
        <v>HORIZON HEALTH SERVICES</v>
      </c>
    </row>
    <row r="176" spans="1:11" x14ac:dyDescent="0.35">
      <c r="A176" s="17" t="s">
        <v>318</v>
      </c>
      <c r="B176" s="17" t="s">
        <v>319</v>
      </c>
      <c r="C176" s="17" t="s">
        <v>34</v>
      </c>
      <c r="D176" s="17" t="s">
        <v>700</v>
      </c>
      <c r="E176" s="17" t="s">
        <v>927</v>
      </c>
      <c r="F176" s="17" t="s">
        <v>1434</v>
      </c>
      <c r="G176" s="17" t="s">
        <v>709</v>
      </c>
      <c r="H176" s="17" t="s">
        <v>35</v>
      </c>
      <c r="I176" s="17" t="s">
        <v>1569</v>
      </c>
      <c r="J176" s="20"/>
      <c r="K176" s="17" t="str">
        <f t="shared" si="2"/>
        <v>HOSPITAL FOR SPECIAL SURGERY</v>
      </c>
    </row>
    <row r="177" spans="1:11" x14ac:dyDescent="0.35">
      <c r="A177" s="17" t="s">
        <v>320</v>
      </c>
      <c r="B177" s="17" t="s">
        <v>321</v>
      </c>
      <c r="C177" s="17" t="s">
        <v>34</v>
      </c>
      <c r="D177" s="17" t="s">
        <v>38</v>
      </c>
      <c r="E177" s="17" t="s">
        <v>928</v>
      </c>
      <c r="F177" s="17" t="s">
        <v>1434</v>
      </c>
      <c r="G177" s="17" t="s">
        <v>717</v>
      </c>
      <c r="H177" s="17" t="s">
        <v>35</v>
      </c>
      <c r="I177" s="17" t="s">
        <v>1460</v>
      </c>
      <c r="J177" s="20"/>
      <c r="K177" s="17" t="str">
        <f t="shared" si="2"/>
        <v>HOUSING WORKS</v>
      </c>
    </row>
    <row r="178" spans="1:11" x14ac:dyDescent="0.35">
      <c r="A178" s="17" t="s">
        <v>322</v>
      </c>
      <c r="B178" s="17" t="s">
        <v>323</v>
      </c>
      <c r="C178" s="17" t="s">
        <v>34</v>
      </c>
      <c r="D178" s="17" t="s">
        <v>38</v>
      </c>
      <c r="E178" s="17" t="s">
        <v>929</v>
      </c>
      <c r="F178" s="17" t="s">
        <v>1434</v>
      </c>
      <c r="G178" s="17" t="s">
        <v>717</v>
      </c>
      <c r="H178" s="17" t="s">
        <v>35</v>
      </c>
      <c r="I178" s="17" t="s">
        <v>1570</v>
      </c>
      <c r="J178" s="20"/>
      <c r="K178" s="17" t="str">
        <f t="shared" si="2"/>
        <v>ICL HEALTHCARE CHOICES</v>
      </c>
    </row>
    <row r="179" spans="1:11" x14ac:dyDescent="0.35">
      <c r="A179" s="17" t="s">
        <v>324</v>
      </c>
      <c r="B179" s="17" t="s">
        <v>325</v>
      </c>
      <c r="C179" s="17" t="s">
        <v>52</v>
      </c>
      <c r="D179" s="17" t="s">
        <v>691</v>
      </c>
      <c r="E179" s="17" t="s">
        <v>930</v>
      </c>
      <c r="F179" s="17" t="s">
        <v>1434</v>
      </c>
      <c r="G179" s="17" t="s">
        <v>735</v>
      </c>
      <c r="H179" s="17" t="s">
        <v>35</v>
      </c>
      <c r="I179" s="17" t="s">
        <v>1571</v>
      </c>
      <c r="J179" s="20"/>
      <c r="K179" s="17" t="str">
        <f t="shared" si="2"/>
        <v>INDEPENDENT HEALTH ASSOCIATION, INC.</v>
      </c>
    </row>
    <row r="180" spans="1:11" x14ac:dyDescent="0.35">
      <c r="A180" s="17" t="s">
        <v>326</v>
      </c>
      <c r="B180" s="17" t="s">
        <v>327</v>
      </c>
      <c r="C180" s="17" t="s">
        <v>34</v>
      </c>
      <c r="D180" s="17" t="s">
        <v>696</v>
      </c>
      <c r="E180" s="17" t="s">
        <v>328</v>
      </c>
      <c r="F180" s="17" t="s">
        <v>1434</v>
      </c>
      <c r="G180" s="17" t="s">
        <v>329</v>
      </c>
      <c r="H180" s="17" t="s">
        <v>35</v>
      </c>
      <c r="I180" s="17" t="s">
        <v>1572</v>
      </c>
      <c r="J180" s="20"/>
      <c r="K180" s="17" t="str">
        <f t="shared" si="2"/>
        <v>INDIAN HEALTH SERVICE LOCKPORT</v>
      </c>
    </row>
    <row r="181" spans="1:11" x14ac:dyDescent="0.35">
      <c r="A181" s="17" t="s">
        <v>1200</v>
      </c>
      <c r="B181" s="17" t="s">
        <v>1283</v>
      </c>
      <c r="C181" s="17" t="s">
        <v>34</v>
      </c>
      <c r="D181" s="17" t="s">
        <v>41</v>
      </c>
      <c r="E181" s="17" t="s">
        <v>1201</v>
      </c>
      <c r="F181" s="17" t="s">
        <v>1434</v>
      </c>
      <c r="G181" s="17" t="s">
        <v>717</v>
      </c>
      <c r="H181" s="17" t="s">
        <v>35</v>
      </c>
      <c r="I181" s="17" t="s">
        <v>1573</v>
      </c>
      <c r="J181" s="20"/>
      <c r="K181" s="17" t="str">
        <f t="shared" si="2"/>
        <v>Informacion Sin Barreras (aka Contracovid)</v>
      </c>
    </row>
    <row r="182" spans="1:11" x14ac:dyDescent="0.35">
      <c r="A182" s="17" t="s">
        <v>330</v>
      </c>
      <c r="B182" s="17" t="s">
        <v>331</v>
      </c>
      <c r="C182" s="17" t="s">
        <v>34</v>
      </c>
      <c r="D182" s="17" t="s">
        <v>38</v>
      </c>
      <c r="E182" s="17" t="s">
        <v>931</v>
      </c>
      <c r="F182" s="17" t="s">
        <v>1434</v>
      </c>
      <c r="G182" s="17" t="s">
        <v>709</v>
      </c>
      <c r="H182" s="17" t="s">
        <v>35</v>
      </c>
      <c r="I182" s="17" t="s">
        <v>1487</v>
      </c>
      <c r="J182" s="20"/>
      <c r="K182" s="17" t="str">
        <f t="shared" si="2"/>
        <v>INSTITUTE FOR FAMILY HEALTH</v>
      </c>
    </row>
    <row r="183" spans="1:11" x14ac:dyDescent="0.35">
      <c r="A183" s="17" t="s">
        <v>332</v>
      </c>
      <c r="B183" s="17" t="s">
        <v>333</v>
      </c>
      <c r="C183" s="17" t="s">
        <v>34</v>
      </c>
      <c r="D183" s="17" t="s">
        <v>700</v>
      </c>
      <c r="E183" s="17" t="s">
        <v>932</v>
      </c>
      <c r="F183" s="17" t="s">
        <v>1434</v>
      </c>
      <c r="G183" s="17" t="s">
        <v>717</v>
      </c>
      <c r="H183" s="17" t="s">
        <v>35</v>
      </c>
      <c r="I183" s="17" t="s">
        <v>1574</v>
      </c>
      <c r="J183" s="20"/>
      <c r="K183" s="17" t="str">
        <f t="shared" si="2"/>
        <v>INTERFAITH MEDICAL CENTER</v>
      </c>
    </row>
    <row r="184" spans="1:11" x14ac:dyDescent="0.35">
      <c r="A184" s="17" t="s">
        <v>334</v>
      </c>
      <c r="B184" s="17" t="s">
        <v>1284</v>
      </c>
      <c r="C184" s="17" t="s">
        <v>34</v>
      </c>
      <c r="D184" s="17" t="s">
        <v>41</v>
      </c>
      <c r="E184" s="17" t="s">
        <v>933</v>
      </c>
      <c r="F184" s="17" t="s">
        <v>694</v>
      </c>
      <c r="G184" s="17" t="s">
        <v>709</v>
      </c>
      <c r="H184" s="17" t="s">
        <v>35</v>
      </c>
      <c r="I184" s="17" t="s">
        <v>1478</v>
      </c>
      <c r="J184" s="20"/>
      <c r="K184" s="17" t="str">
        <f t="shared" si="2"/>
        <v>International Rescue Committee</v>
      </c>
    </row>
    <row r="185" spans="1:11" x14ac:dyDescent="0.35">
      <c r="A185" s="17" t="s">
        <v>335</v>
      </c>
      <c r="B185" s="17" t="s">
        <v>336</v>
      </c>
      <c r="C185" s="17" t="s">
        <v>34</v>
      </c>
      <c r="D185" s="17" t="s">
        <v>700</v>
      </c>
      <c r="E185" s="17" t="s">
        <v>1368</v>
      </c>
      <c r="F185" s="17" t="s">
        <v>1434</v>
      </c>
      <c r="G185" s="17" t="s">
        <v>695</v>
      </c>
      <c r="H185" s="17" t="s">
        <v>35</v>
      </c>
      <c r="I185" s="17" t="s">
        <v>1443</v>
      </c>
      <c r="J185" s="20"/>
      <c r="K185" s="17" t="str">
        <f t="shared" si="2"/>
        <v>JAMAICA HOSPITAL MEDICAL CENTER</v>
      </c>
    </row>
    <row r="186" spans="1:11" x14ac:dyDescent="0.35">
      <c r="A186" s="17" t="s">
        <v>337</v>
      </c>
      <c r="B186" s="17" t="s">
        <v>338</v>
      </c>
      <c r="C186" s="17" t="s">
        <v>34</v>
      </c>
      <c r="D186" s="17" t="s">
        <v>41</v>
      </c>
      <c r="E186" s="17" t="s">
        <v>934</v>
      </c>
      <c r="F186" s="17" t="s">
        <v>1434</v>
      </c>
      <c r="G186" s="17" t="s">
        <v>709</v>
      </c>
      <c r="H186" s="17" t="s">
        <v>35</v>
      </c>
      <c r="I186" s="17" t="s">
        <v>1575</v>
      </c>
      <c r="J186" s="20"/>
      <c r="K186" s="17" t="str">
        <f t="shared" si="2"/>
        <v>JAPANESE AMERICAN SOCIAL SERVICES INC.</v>
      </c>
    </row>
    <row r="187" spans="1:11" x14ac:dyDescent="0.35">
      <c r="A187" s="17" t="s">
        <v>339</v>
      </c>
      <c r="B187" s="17" t="s">
        <v>340</v>
      </c>
      <c r="C187" s="17" t="s">
        <v>34</v>
      </c>
      <c r="D187" s="17" t="s">
        <v>38</v>
      </c>
      <c r="E187" s="17" t="s">
        <v>935</v>
      </c>
      <c r="F187" s="17" t="s">
        <v>1434</v>
      </c>
      <c r="G187" s="17" t="s">
        <v>735</v>
      </c>
      <c r="H187" s="17" t="s">
        <v>35</v>
      </c>
      <c r="I187" s="17" t="s">
        <v>1576</v>
      </c>
      <c r="J187" s="20"/>
      <c r="K187" s="17" t="str">
        <f t="shared" si="2"/>
        <v>JERICHO ROAD COMMUNITY HEALTH CENTER</v>
      </c>
    </row>
    <row r="188" spans="1:11" x14ac:dyDescent="0.35">
      <c r="A188" s="17" t="s">
        <v>341</v>
      </c>
      <c r="B188" s="17" t="s">
        <v>342</v>
      </c>
      <c r="C188" s="17" t="s">
        <v>71</v>
      </c>
      <c r="D188" s="17" t="s">
        <v>41</v>
      </c>
      <c r="E188" s="17" t="s">
        <v>936</v>
      </c>
      <c r="F188" s="17" t="s">
        <v>1434</v>
      </c>
      <c r="G188" s="17" t="s">
        <v>688</v>
      </c>
      <c r="H188" s="17" t="s">
        <v>35</v>
      </c>
      <c r="I188" s="17" t="s">
        <v>1577</v>
      </c>
      <c r="J188" s="20"/>
      <c r="K188" s="17" t="str">
        <f t="shared" si="2"/>
        <v>JEWISH COMMUNITY CENTER OF STATEN ISLAND</v>
      </c>
    </row>
    <row r="189" spans="1:11" x14ac:dyDescent="0.35">
      <c r="A189" s="17" t="s">
        <v>343</v>
      </c>
      <c r="B189" s="17" t="s">
        <v>344</v>
      </c>
      <c r="C189" s="17" t="s">
        <v>71</v>
      </c>
      <c r="D189" s="17" t="s">
        <v>38</v>
      </c>
      <c r="E189" s="17" t="s">
        <v>937</v>
      </c>
      <c r="F189" s="17" t="s">
        <v>1434</v>
      </c>
      <c r="G189" s="17" t="s">
        <v>345</v>
      </c>
      <c r="H189" s="17" t="s">
        <v>35</v>
      </c>
      <c r="I189" s="17" t="s">
        <v>1578</v>
      </c>
      <c r="J189" s="20"/>
      <c r="K189" s="17" t="str">
        <f t="shared" si="2"/>
        <v>JOSEPH P. ADDABBO FAMILY HEALTH CENTER</v>
      </c>
    </row>
    <row r="190" spans="1:11" ht="26" x14ac:dyDescent="0.35">
      <c r="A190" s="17" t="s">
        <v>346</v>
      </c>
      <c r="B190" s="17" t="s">
        <v>347</v>
      </c>
      <c r="C190" s="17" t="s">
        <v>34</v>
      </c>
      <c r="D190" s="17" t="s">
        <v>685</v>
      </c>
      <c r="E190" s="17" t="s">
        <v>938</v>
      </c>
      <c r="F190" s="17" t="s">
        <v>1434</v>
      </c>
      <c r="G190" s="17" t="s">
        <v>939</v>
      </c>
      <c r="H190" s="17" t="s">
        <v>35</v>
      </c>
      <c r="I190" s="17" t="s">
        <v>1579</v>
      </c>
      <c r="J190" s="20"/>
      <c r="K190" s="17" t="str">
        <f t="shared" si="2"/>
        <v>JZANUS, LTD</v>
      </c>
    </row>
    <row r="191" spans="1:11" x14ac:dyDescent="0.35">
      <c r="A191" s="17" t="s">
        <v>348</v>
      </c>
      <c r="B191" s="17" t="s">
        <v>349</v>
      </c>
      <c r="C191" s="17" t="s">
        <v>34</v>
      </c>
      <c r="D191" s="17" t="s">
        <v>700</v>
      </c>
      <c r="E191" s="17" t="s">
        <v>940</v>
      </c>
      <c r="F191" s="17" t="s">
        <v>1434</v>
      </c>
      <c r="G191" s="17" t="s">
        <v>735</v>
      </c>
      <c r="H191" s="17" t="s">
        <v>35</v>
      </c>
      <c r="I191" s="17" t="s">
        <v>1580</v>
      </c>
      <c r="J191" s="20"/>
      <c r="K191" s="17" t="str">
        <f t="shared" si="2"/>
        <v>KALEIDA HEALTH</v>
      </c>
    </row>
    <row r="192" spans="1:11" x14ac:dyDescent="0.35">
      <c r="A192" s="17" t="s">
        <v>350</v>
      </c>
      <c r="B192" s="17" t="s">
        <v>351</v>
      </c>
      <c r="C192" s="17" t="s">
        <v>34</v>
      </c>
      <c r="D192" s="17" t="s">
        <v>41</v>
      </c>
      <c r="E192" s="17" t="s">
        <v>941</v>
      </c>
      <c r="F192" s="17" t="s">
        <v>1434</v>
      </c>
      <c r="G192" s="17" t="s">
        <v>942</v>
      </c>
      <c r="H192" s="17" t="s">
        <v>35</v>
      </c>
      <c r="I192" s="17" t="s">
        <v>1581</v>
      </c>
      <c r="J192" s="20"/>
      <c r="K192" s="17" t="str">
        <f t="shared" si="2"/>
        <v>KOREAN COMMUNITY SERVICES OF METROPOLITAN NY</v>
      </c>
    </row>
    <row r="193" spans="1:11" x14ac:dyDescent="0.35">
      <c r="A193" s="17" t="s">
        <v>943</v>
      </c>
      <c r="B193" s="17" t="s">
        <v>1285</v>
      </c>
      <c r="C193" s="17" t="s">
        <v>34</v>
      </c>
      <c r="D193" s="17" t="s">
        <v>38</v>
      </c>
      <c r="E193" s="17" t="s">
        <v>944</v>
      </c>
      <c r="F193" s="17" t="s">
        <v>708</v>
      </c>
      <c r="G193" s="17" t="s">
        <v>717</v>
      </c>
      <c r="H193" s="17" t="s">
        <v>35</v>
      </c>
      <c r="I193" s="17" t="s">
        <v>1582</v>
      </c>
      <c r="J193" s="20"/>
      <c r="K193" s="17" t="str">
        <f t="shared" si="2"/>
        <v>LaSante Health Center</v>
      </c>
    </row>
    <row r="194" spans="1:11" x14ac:dyDescent="0.35">
      <c r="A194" s="17" t="s">
        <v>352</v>
      </c>
      <c r="B194" s="17" t="s">
        <v>353</v>
      </c>
      <c r="C194" s="17" t="s">
        <v>34</v>
      </c>
      <c r="D194" s="17" t="s">
        <v>700</v>
      </c>
      <c r="E194" s="17" t="s">
        <v>945</v>
      </c>
      <c r="F194" s="17" t="s">
        <v>1434</v>
      </c>
      <c r="G194" s="17" t="s">
        <v>946</v>
      </c>
      <c r="H194" s="17" t="s">
        <v>35</v>
      </c>
      <c r="I194" s="17" t="s">
        <v>1583</v>
      </c>
      <c r="J194" s="20"/>
      <c r="K194" s="17" t="str">
        <f t="shared" si="2"/>
        <v>LAWRENCE HOSPITAL CENTER</v>
      </c>
    </row>
    <row r="195" spans="1:11" x14ac:dyDescent="0.35">
      <c r="A195" s="17" t="s">
        <v>1687</v>
      </c>
      <c r="B195" s="17" t="s">
        <v>1688</v>
      </c>
      <c r="C195" s="17" t="s">
        <v>34</v>
      </c>
      <c r="D195" s="17" t="s">
        <v>41</v>
      </c>
      <c r="E195" s="17" t="s">
        <v>1689</v>
      </c>
      <c r="F195" s="17" t="s">
        <v>1434</v>
      </c>
      <c r="G195" s="17" t="s">
        <v>1016</v>
      </c>
      <c r="H195" s="17" t="s">
        <v>35</v>
      </c>
      <c r="I195" s="17" t="s">
        <v>1614</v>
      </c>
      <c r="J195" s="20"/>
      <c r="K195" s="17" t="str">
        <f t="shared" ref="K195:K258" si="3">IF(B195&lt;&gt;"", IF( COUNTIF(B:B,B195)&gt;1,B195&amp; " ("&amp;B195&amp;")",B195),"")</f>
        <v>Lehoel Inc</v>
      </c>
    </row>
    <row r="196" spans="1:11" x14ac:dyDescent="0.35">
      <c r="A196" s="17" t="s">
        <v>1694</v>
      </c>
      <c r="B196" s="17" t="s">
        <v>1695</v>
      </c>
      <c r="C196" s="17" t="s">
        <v>34</v>
      </c>
      <c r="D196" s="17" t="s">
        <v>41</v>
      </c>
      <c r="E196" s="17" t="s">
        <v>1696</v>
      </c>
      <c r="F196" s="17" t="s">
        <v>1434</v>
      </c>
      <c r="G196" s="17" t="s">
        <v>717</v>
      </c>
      <c r="H196" s="17" t="s">
        <v>35</v>
      </c>
      <c r="I196" s="17" t="s">
        <v>1537</v>
      </c>
      <c r="J196" s="20"/>
      <c r="K196" s="17" t="str">
        <f t="shared" si="3"/>
        <v>Lev Network Community Services Inc.</v>
      </c>
    </row>
    <row r="197" spans="1:11" x14ac:dyDescent="0.35">
      <c r="A197" s="17" t="s">
        <v>354</v>
      </c>
      <c r="B197" s="17" t="s">
        <v>355</v>
      </c>
      <c r="C197" s="17" t="s">
        <v>34</v>
      </c>
      <c r="D197" s="17" t="s">
        <v>41</v>
      </c>
      <c r="E197" s="17" t="s">
        <v>947</v>
      </c>
      <c r="F197" s="17" t="s">
        <v>948</v>
      </c>
      <c r="G197" s="17" t="s">
        <v>949</v>
      </c>
      <c r="H197" s="17" t="s">
        <v>35</v>
      </c>
      <c r="I197" s="17" t="s">
        <v>1584</v>
      </c>
      <c r="J197" s="20"/>
      <c r="K197" s="17" t="str">
        <f t="shared" si="3"/>
        <v>LEXINGTON CENTER FOR RECOVERY</v>
      </c>
    </row>
    <row r="198" spans="1:11" x14ac:dyDescent="0.35">
      <c r="A198" s="17" t="s">
        <v>356</v>
      </c>
      <c r="B198" s="17" t="s">
        <v>357</v>
      </c>
      <c r="C198" s="17" t="s">
        <v>34</v>
      </c>
      <c r="D198" s="17" t="s">
        <v>675</v>
      </c>
      <c r="E198" s="17" t="s">
        <v>950</v>
      </c>
      <c r="F198" s="17" t="s">
        <v>1434</v>
      </c>
      <c r="G198" s="17" t="s">
        <v>951</v>
      </c>
      <c r="H198" s="17" t="s">
        <v>35</v>
      </c>
      <c r="I198" s="17" t="s">
        <v>1585</v>
      </c>
      <c r="J198" s="20"/>
      <c r="K198" s="17" t="str">
        <f t="shared" si="3"/>
        <v>LIBERTY BEHAVIORAL MGT.</v>
      </c>
    </row>
    <row r="199" spans="1:11" x14ac:dyDescent="0.35">
      <c r="A199" s="17" t="s">
        <v>358</v>
      </c>
      <c r="B199" s="17" t="s">
        <v>1286</v>
      </c>
      <c r="C199" s="17" t="s">
        <v>34</v>
      </c>
      <c r="D199" s="17" t="s">
        <v>41</v>
      </c>
      <c r="E199" s="17" t="s">
        <v>952</v>
      </c>
      <c r="F199" s="17" t="s">
        <v>1434</v>
      </c>
      <c r="G199" s="17" t="s">
        <v>680</v>
      </c>
      <c r="H199" s="17" t="s">
        <v>35</v>
      </c>
      <c r="I199" s="17" t="s">
        <v>1586</v>
      </c>
      <c r="J199" s="20"/>
      <c r="K199" s="17" t="str">
        <f t="shared" si="3"/>
        <v>Liberty Resources INC.</v>
      </c>
    </row>
    <row r="200" spans="1:11" x14ac:dyDescent="0.35">
      <c r="A200" s="17" t="s">
        <v>359</v>
      </c>
      <c r="B200" s="17" t="s">
        <v>1287</v>
      </c>
      <c r="C200" s="17" t="s">
        <v>34</v>
      </c>
      <c r="D200" s="17" t="s">
        <v>41</v>
      </c>
      <c r="E200" s="17" t="s">
        <v>809</v>
      </c>
      <c r="F200" s="17" t="s">
        <v>1434</v>
      </c>
      <c r="G200" s="17" t="s">
        <v>735</v>
      </c>
      <c r="H200" s="17" t="s">
        <v>35</v>
      </c>
      <c r="I200" s="17" t="s">
        <v>1504</v>
      </c>
      <c r="J200" s="20"/>
      <c r="K200" s="17" t="str">
        <f t="shared" si="3"/>
        <v>Lighthouse Free Medical Clinic</v>
      </c>
    </row>
    <row r="201" spans="1:11" x14ac:dyDescent="0.35">
      <c r="A201" s="17" t="s">
        <v>360</v>
      </c>
      <c r="B201" s="17" t="s">
        <v>361</v>
      </c>
      <c r="C201" s="17" t="s">
        <v>34</v>
      </c>
      <c r="D201" s="17" t="s">
        <v>700</v>
      </c>
      <c r="E201" s="17" t="s">
        <v>953</v>
      </c>
      <c r="F201" s="17" t="s">
        <v>1434</v>
      </c>
      <c r="G201" s="17" t="s">
        <v>954</v>
      </c>
      <c r="H201" s="17" t="s">
        <v>35</v>
      </c>
      <c r="I201" s="17" t="s">
        <v>1587</v>
      </c>
      <c r="J201" s="20"/>
      <c r="K201" s="17" t="str">
        <f t="shared" si="3"/>
        <v>LITTLE FALLS HOSPITAL</v>
      </c>
    </row>
    <row r="202" spans="1:11" x14ac:dyDescent="0.35">
      <c r="A202" s="17" t="s">
        <v>362</v>
      </c>
      <c r="B202" s="17" t="s">
        <v>1288</v>
      </c>
      <c r="C202" s="17" t="s">
        <v>34</v>
      </c>
      <c r="D202" s="17" t="s">
        <v>41</v>
      </c>
      <c r="E202" s="17" t="s">
        <v>1363</v>
      </c>
      <c r="F202" s="17" t="s">
        <v>955</v>
      </c>
      <c r="G202" s="17" t="s">
        <v>956</v>
      </c>
      <c r="H202" s="17" t="s">
        <v>35</v>
      </c>
      <c r="I202" s="17" t="s">
        <v>1588</v>
      </c>
      <c r="J202" s="20"/>
      <c r="K202" s="17" t="str">
        <f t="shared" si="3"/>
        <v>Long Island Consultation Center</v>
      </c>
    </row>
    <row r="203" spans="1:11" x14ac:dyDescent="0.35">
      <c r="A203" s="17" t="s">
        <v>363</v>
      </c>
      <c r="B203" s="17" t="s">
        <v>1289</v>
      </c>
      <c r="C203" s="17" t="s">
        <v>34</v>
      </c>
      <c r="D203" s="17" t="s">
        <v>41</v>
      </c>
      <c r="E203" s="17" t="s">
        <v>957</v>
      </c>
      <c r="F203" s="17" t="s">
        <v>1434</v>
      </c>
      <c r="G203" s="17" t="s">
        <v>958</v>
      </c>
      <c r="H203" s="17" t="s">
        <v>35</v>
      </c>
      <c r="I203" s="17" t="s">
        <v>1589</v>
      </c>
      <c r="J203" s="20"/>
      <c r="K203" s="17" t="str">
        <f t="shared" si="3"/>
        <v>Long Island Crisis Center Inc.</v>
      </c>
    </row>
    <row r="204" spans="1:11" x14ac:dyDescent="0.35">
      <c r="A204" s="17" t="s">
        <v>1226</v>
      </c>
      <c r="B204" s="17" t="s">
        <v>1227</v>
      </c>
      <c r="C204" s="17" t="s">
        <v>34</v>
      </c>
      <c r="D204" s="17" t="s">
        <v>38</v>
      </c>
      <c r="E204" s="17" t="s">
        <v>1228</v>
      </c>
      <c r="F204" s="17" t="s">
        <v>1434</v>
      </c>
      <c r="G204" s="17" t="s">
        <v>1229</v>
      </c>
      <c r="H204" s="17" t="s">
        <v>35</v>
      </c>
      <c r="I204" s="17" t="s">
        <v>1590</v>
      </c>
      <c r="J204" s="20"/>
      <c r="K204" s="17" t="str">
        <f t="shared" si="3"/>
        <v>LONG ISLAND SELECT HEALTHCARE, INC (LISH, INC.)</v>
      </c>
    </row>
    <row r="205" spans="1:11" x14ac:dyDescent="0.35">
      <c r="A205" s="17" t="s">
        <v>364</v>
      </c>
      <c r="B205" s="17" t="s">
        <v>365</v>
      </c>
      <c r="C205" s="17" t="s">
        <v>34</v>
      </c>
      <c r="D205" s="17" t="s">
        <v>675</v>
      </c>
      <c r="E205" s="17" t="s">
        <v>959</v>
      </c>
      <c r="F205" s="17" t="s">
        <v>960</v>
      </c>
      <c r="G205" s="17" t="s">
        <v>709</v>
      </c>
      <c r="H205" s="17" t="s">
        <v>35</v>
      </c>
      <c r="I205" s="17" t="s">
        <v>1464</v>
      </c>
      <c r="J205" s="20"/>
      <c r="K205" s="17" t="str">
        <f t="shared" si="3"/>
        <v>LOWER EASTSIDE SERVICE CENTER</v>
      </c>
    </row>
    <row r="206" spans="1:11" x14ac:dyDescent="0.35">
      <c r="A206" s="17" t="s">
        <v>366</v>
      </c>
      <c r="B206" s="17" t="s">
        <v>1290</v>
      </c>
      <c r="C206" s="17" t="s">
        <v>34</v>
      </c>
      <c r="D206" s="17" t="s">
        <v>696</v>
      </c>
      <c r="E206" s="17" t="s">
        <v>961</v>
      </c>
      <c r="F206" s="17" t="s">
        <v>962</v>
      </c>
      <c r="G206" s="17" t="s">
        <v>963</v>
      </c>
      <c r="H206" s="17" t="s">
        <v>35</v>
      </c>
      <c r="I206" s="17" t="s">
        <v>1591</v>
      </c>
      <c r="J206" s="20"/>
      <c r="K206" s="17" t="str">
        <f t="shared" si="3"/>
        <v>Madison County Public Health</v>
      </c>
    </row>
    <row r="207" spans="1:11" x14ac:dyDescent="0.35">
      <c r="A207" s="17" t="s">
        <v>367</v>
      </c>
      <c r="B207" s="17" t="s">
        <v>368</v>
      </c>
      <c r="C207" s="17" t="s">
        <v>34</v>
      </c>
      <c r="D207" s="17" t="s">
        <v>700</v>
      </c>
      <c r="E207" s="17" t="s">
        <v>964</v>
      </c>
      <c r="F207" s="17" t="s">
        <v>1434</v>
      </c>
      <c r="G207" s="17" t="s">
        <v>717</v>
      </c>
      <c r="H207" s="17" t="s">
        <v>35</v>
      </c>
      <c r="I207" s="17" t="s">
        <v>1471</v>
      </c>
      <c r="J207" s="20"/>
      <c r="K207" s="17" t="str">
        <f t="shared" si="3"/>
        <v>MAIMONIDES MEDICAL CENTER</v>
      </c>
    </row>
    <row r="208" spans="1:11" x14ac:dyDescent="0.35">
      <c r="A208" s="17" t="s">
        <v>369</v>
      </c>
      <c r="B208" s="17" t="s">
        <v>370</v>
      </c>
      <c r="C208" s="17" t="s">
        <v>34</v>
      </c>
      <c r="D208" s="17" t="s">
        <v>41</v>
      </c>
      <c r="E208" s="17" t="s">
        <v>965</v>
      </c>
      <c r="F208" s="17" t="s">
        <v>1434</v>
      </c>
      <c r="G208" s="17" t="s">
        <v>717</v>
      </c>
      <c r="H208" s="17" t="s">
        <v>35</v>
      </c>
      <c r="I208" s="17" t="s">
        <v>1573</v>
      </c>
      <c r="J208" s="20"/>
      <c r="K208" s="17" t="str">
        <f t="shared" si="3"/>
        <v>MAKE THE ROAD NY</v>
      </c>
    </row>
    <row r="209" spans="1:11" x14ac:dyDescent="0.35">
      <c r="A209" s="17" t="s">
        <v>371</v>
      </c>
      <c r="B209" s="17" t="s">
        <v>372</v>
      </c>
      <c r="C209" s="17" t="s">
        <v>34</v>
      </c>
      <c r="D209" s="17" t="s">
        <v>700</v>
      </c>
      <c r="E209" s="17" t="s">
        <v>966</v>
      </c>
      <c r="F209" s="17" t="s">
        <v>1434</v>
      </c>
      <c r="G209" s="17" t="s">
        <v>967</v>
      </c>
      <c r="H209" s="17" t="s">
        <v>35</v>
      </c>
      <c r="I209" s="17" t="s">
        <v>1592</v>
      </c>
      <c r="J209" s="20"/>
      <c r="K209" s="17" t="str">
        <f t="shared" si="3"/>
        <v>MARY IMOGENE BASSETT HOSPITAL</v>
      </c>
    </row>
    <row r="210" spans="1:11" x14ac:dyDescent="0.35">
      <c r="A210" s="17" t="s">
        <v>373</v>
      </c>
      <c r="B210" s="17" t="s">
        <v>374</v>
      </c>
      <c r="C210" s="17" t="s">
        <v>71</v>
      </c>
      <c r="D210" s="17" t="s">
        <v>41</v>
      </c>
      <c r="E210" s="17" t="s">
        <v>968</v>
      </c>
      <c r="F210" s="17" t="s">
        <v>1434</v>
      </c>
      <c r="G210" s="17" t="s">
        <v>969</v>
      </c>
      <c r="H210" s="17" t="s">
        <v>35</v>
      </c>
      <c r="I210" s="17" t="s">
        <v>1593</v>
      </c>
      <c r="J210" s="20"/>
      <c r="K210" s="17" t="str">
        <f t="shared" si="3"/>
        <v>MASSENA INDEPENDENT LIVING CENTER, INC.</v>
      </c>
    </row>
    <row r="211" spans="1:11" ht="26" x14ac:dyDescent="0.35">
      <c r="A211" s="17" t="s">
        <v>375</v>
      </c>
      <c r="B211" s="17" t="s">
        <v>376</v>
      </c>
      <c r="C211" s="17" t="s">
        <v>71</v>
      </c>
      <c r="D211" s="17" t="s">
        <v>41</v>
      </c>
      <c r="E211" s="17" t="s">
        <v>970</v>
      </c>
      <c r="F211" s="17" t="s">
        <v>1434</v>
      </c>
      <c r="G211" s="17" t="s">
        <v>831</v>
      </c>
      <c r="H211" s="17" t="s">
        <v>35</v>
      </c>
      <c r="I211" s="17" t="s">
        <v>1516</v>
      </c>
      <c r="J211" s="20"/>
      <c r="K211" s="17" t="str">
        <f t="shared" si="3"/>
        <v>MATERNAL INFANT SERVICES NETWORK OF ORANGE, SULLIVAN, &amp; ULSTER COUNTIES</v>
      </c>
    </row>
    <row r="212" spans="1:11" x14ac:dyDescent="0.35">
      <c r="A212" s="17" t="s">
        <v>377</v>
      </c>
      <c r="B212" s="17" t="s">
        <v>378</v>
      </c>
      <c r="C212" s="17" t="s">
        <v>34</v>
      </c>
      <c r="D212" s="17" t="s">
        <v>696</v>
      </c>
      <c r="E212" s="17" t="s">
        <v>971</v>
      </c>
      <c r="F212" s="17" t="s">
        <v>1434</v>
      </c>
      <c r="G212" s="17" t="s">
        <v>709</v>
      </c>
      <c r="H212" s="17" t="s">
        <v>35</v>
      </c>
      <c r="I212" s="17" t="s">
        <v>1498</v>
      </c>
      <c r="J212" s="20"/>
      <c r="K212" s="17" t="str">
        <f t="shared" si="3"/>
        <v>MEDICAID CHOICE</v>
      </c>
    </row>
    <row r="213" spans="1:11" ht="26" x14ac:dyDescent="0.35">
      <c r="A213" s="17" t="s">
        <v>379</v>
      </c>
      <c r="B213" s="17" t="s">
        <v>380</v>
      </c>
      <c r="C213" s="17" t="s">
        <v>34</v>
      </c>
      <c r="D213" s="17" t="s">
        <v>675</v>
      </c>
      <c r="E213" s="17" t="s">
        <v>972</v>
      </c>
      <c r="F213" s="17" t="s">
        <v>1434</v>
      </c>
      <c r="G213" s="17" t="s">
        <v>973</v>
      </c>
      <c r="H213" s="17" t="s">
        <v>35</v>
      </c>
      <c r="I213" s="17" t="s">
        <v>1594</v>
      </c>
      <c r="J213" s="20"/>
      <c r="K213" s="17" t="str">
        <f t="shared" si="3"/>
        <v>MEDICAL ARTS SANITARIUM</v>
      </c>
    </row>
    <row r="214" spans="1:11" ht="26" x14ac:dyDescent="0.35">
      <c r="A214" s="17" t="s">
        <v>381</v>
      </c>
      <c r="B214" s="17" t="s">
        <v>382</v>
      </c>
      <c r="C214" s="17" t="s">
        <v>34</v>
      </c>
      <c r="D214" s="17" t="s">
        <v>685</v>
      </c>
      <c r="E214" s="17" t="s">
        <v>974</v>
      </c>
      <c r="F214" s="17" t="s">
        <v>676</v>
      </c>
      <c r="G214" s="17" t="s">
        <v>975</v>
      </c>
      <c r="H214" s="17" t="s">
        <v>35</v>
      </c>
      <c r="I214" s="17" t="s">
        <v>1595</v>
      </c>
      <c r="J214" s="20"/>
      <c r="K214" s="17" t="str">
        <f t="shared" si="3"/>
        <v>MED-METRIX, LLC</v>
      </c>
    </row>
    <row r="215" spans="1:11" x14ac:dyDescent="0.35">
      <c r="A215" s="17" t="s">
        <v>383</v>
      </c>
      <c r="B215" s="17" t="s">
        <v>384</v>
      </c>
      <c r="C215" s="17" t="s">
        <v>34</v>
      </c>
      <c r="D215" s="17" t="s">
        <v>700</v>
      </c>
      <c r="E215" s="17" t="s">
        <v>976</v>
      </c>
      <c r="F215" s="17" t="s">
        <v>1434</v>
      </c>
      <c r="G215" s="17" t="s">
        <v>709</v>
      </c>
      <c r="H215" s="17" t="s">
        <v>35</v>
      </c>
      <c r="I215" s="17" t="s">
        <v>1596</v>
      </c>
      <c r="J215" s="20"/>
      <c r="K215" s="17" t="str">
        <f t="shared" si="3"/>
        <v>MEMORIAL HOSPITAL FOR CANCER AND ALLIED DISEASES</v>
      </c>
    </row>
    <row r="216" spans="1:11" ht="26" x14ac:dyDescent="0.35">
      <c r="A216" s="17" t="s">
        <v>385</v>
      </c>
      <c r="B216" s="17" t="s">
        <v>386</v>
      </c>
      <c r="C216" s="17" t="s">
        <v>34</v>
      </c>
      <c r="D216" s="17" t="s">
        <v>700</v>
      </c>
      <c r="E216" s="17" t="s">
        <v>977</v>
      </c>
      <c r="F216" s="17" t="s">
        <v>978</v>
      </c>
      <c r="G216" s="17" t="s">
        <v>709</v>
      </c>
      <c r="H216" s="17" t="s">
        <v>35</v>
      </c>
      <c r="I216" s="17" t="s">
        <v>1513</v>
      </c>
      <c r="J216" s="20"/>
      <c r="K216" s="17" t="str">
        <f t="shared" si="3"/>
        <v>MEMORIAL SLOAN-KETTERING CANCER CENTERS IMMIGRANT HEALTH AND CANCER DISPARITIES SERVICE (IHCDI)</v>
      </c>
    </row>
    <row r="217" spans="1:11" x14ac:dyDescent="0.35">
      <c r="A217" s="17" t="s">
        <v>387</v>
      </c>
      <c r="B217" s="17" t="s">
        <v>1291</v>
      </c>
      <c r="C217" s="17" t="s">
        <v>34</v>
      </c>
      <c r="D217" s="17" t="s">
        <v>41</v>
      </c>
      <c r="E217" s="17" t="s">
        <v>979</v>
      </c>
      <c r="F217" s="17" t="s">
        <v>1434</v>
      </c>
      <c r="G217" s="17" t="s">
        <v>888</v>
      </c>
      <c r="H217" s="17" t="s">
        <v>35</v>
      </c>
      <c r="I217" s="17" t="s">
        <v>1547</v>
      </c>
      <c r="J217" s="20"/>
      <c r="K217" s="17" t="str">
        <f t="shared" si="3"/>
        <v>Mental Health Association Inc. In Orange County</v>
      </c>
    </row>
    <row r="218" spans="1:11" x14ac:dyDescent="0.35">
      <c r="A218" s="17" t="s">
        <v>388</v>
      </c>
      <c r="B218" s="17" t="s">
        <v>389</v>
      </c>
      <c r="C218" s="17" t="s">
        <v>52</v>
      </c>
      <c r="D218" s="17" t="s">
        <v>691</v>
      </c>
      <c r="E218" s="17" t="s">
        <v>980</v>
      </c>
      <c r="F218" s="17" t="s">
        <v>981</v>
      </c>
      <c r="G218" s="17" t="s">
        <v>709</v>
      </c>
      <c r="H218" s="17" t="s">
        <v>35</v>
      </c>
      <c r="I218" s="17" t="s">
        <v>1575</v>
      </c>
      <c r="J218" s="20"/>
      <c r="K218" s="17" t="str">
        <f t="shared" si="3"/>
        <v>METROPLUS HEALTH PLAN, INC.</v>
      </c>
    </row>
    <row r="219" spans="1:11" ht="26" x14ac:dyDescent="0.35">
      <c r="A219" s="17" t="s">
        <v>390</v>
      </c>
      <c r="B219" s="17" t="s">
        <v>1375</v>
      </c>
      <c r="C219" s="17" t="s">
        <v>34</v>
      </c>
      <c r="D219" s="17" t="s">
        <v>41</v>
      </c>
      <c r="E219" s="17" t="s">
        <v>982</v>
      </c>
      <c r="F219" s="17" t="s">
        <v>983</v>
      </c>
      <c r="G219" s="17" t="s">
        <v>709</v>
      </c>
      <c r="H219" s="17" t="s">
        <v>35</v>
      </c>
      <c r="I219" s="17" t="s">
        <v>1498</v>
      </c>
      <c r="J219" s="20"/>
      <c r="K219" s="17" t="str">
        <f t="shared" si="3"/>
        <v>Metropolitan New York Coordinating Council on Jewish Poverty</v>
      </c>
    </row>
    <row r="220" spans="1:11" x14ac:dyDescent="0.35">
      <c r="A220" s="17" t="s">
        <v>391</v>
      </c>
      <c r="B220" s="17" t="s">
        <v>1292</v>
      </c>
      <c r="C220" s="17" t="s">
        <v>52</v>
      </c>
      <c r="D220" s="17" t="s">
        <v>691</v>
      </c>
      <c r="E220" s="17" t="s">
        <v>692</v>
      </c>
      <c r="F220" s="17" t="s">
        <v>693</v>
      </c>
      <c r="G220" s="17" t="s">
        <v>678</v>
      </c>
      <c r="H220" s="17" t="s">
        <v>35</v>
      </c>
      <c r="I220" s="17" t="s">
        <v>1442</v>
      </c>
      <c r="J220" s="20"/>
      <c r="K220" s="17" t="str">
        <f t="shared" si="3"/>
        <v>Molina Healthcare</v>
      </c>
    </row>
    <row r="221" spans="1:11" x14ac:dyDescent="0.35">
      <c r="A221" s="17" t="s">
        <v>392</v>
      </c>
      <c r="B221" s="17" t="s">
        <v>1293</v>
      </c>
      <c r="C221" s="17" t="s">
        <v>34</v>
      </c>
      <c r="D221" s="17" t="s">
        <v>41</v>
      </c>
      <c r="E221" s="17" t="s">
        <v>984</v>
      </c>
      <c r="F221" s="17" t="s">
        <v>1434</v>
      </c>
      <c r="G221" s="17" t="s">
        <v>985</v>
      </c>
      <c r="H221" s="17" t="s">
        <v>35</v>
      </c>
      <c r="I221" s="17" t="s">
        <v>1597</v>
      </c>
      <c r="J221" s="20"/>
      <c r="K221" s="17" t="str">
        <f t="shared" si="3"/>
        <v>Monroe Plan for Medical Care</v>
      </c>
    </row>
    <row r="222" spans="1:11" x14ac:dyDescent="0.35">
      <c r="A222" s="17" t="s">
        <v>393</v>
      </c>
      <c r="B222" s="17" t="s">
        <v>394</v>
      </c>
      <c r="C222" s="17" t="s">
        <v>34</v>
      </c>
      <c r="D222" s="17" t="s">
        <v>700</v>
      </c>
      <c r="E222" s="17" t="s">
        <v>986</v>
      </c>
      <c r="F222" s="17" t="s">
        <v>1434</v>
      </c>
      <c r="G222" s="17" t="s">
        <v>678</v>
      </c>
      <c r="H222" s="17" t="s">
        <v>35</v>
      </c>
      <c r="I222" s="17" t="s">
        <v>1598</v>
      </c>
      <c r="J222" s="20"/>
      <c r="K222" s="17" t="str">
        <f t="shared" si="3"/>
        <v>MONTEFIORE MEDICAL CENTER</v>
      </c>
    </row>
    <row r="223" spans="1:11" x14ac:dyDescent="0.35">
      <c r="A223" s="17" t="s">
        <v>395</v>
      </c>
      <c r="B223" s="17" t="s">
        <v>396</v>
      </c>
      <c r="C223" s="17" t="s">
        <v>34</v>
      </c>
      <c r="D223" s="17" t="s">
        <v>700</v>
      </c>
      <c r="E223" s="17" t="s">
        <v>987</v>
      </c>
      <c r="F223" s="17" t="s">
        <v>1434</v>
      </c>
      <c r="G223" s="17" t="s">
        <v>988</v>
      </c>
      <c r="H223" s="17" t="s">
        <v>35</v>
      </c>
      <c r="I223" s="17" t="s">
        <v>1599</v>
      </c>
      <c r="J223" s="20"/>
      <c r="K223" s="17" t="str">
        <f t="shared" si="3"/>
        <v>MONTEFIORE NYACK HOSPITAL</v>
      </c>
    </row>
    <row r="224" spans="1:11" x14ac:dyDescent="0.35">
      <c r="A224" s="17" t="s">
        <v>397</v>
      </c>
      <c r="B224" s="17" t="s">
        <v>398</v>
      </c>
      <c r="C224" s="17" t="s">
        <v>71</v>
      </c>
      <c r="D224" s="17" t="s">
        <v>38</v>
      </c>
      <c r="E224" s="17" t="s">
        <v>989</v>
      </c>
      <c r="F224" s="17" t="s">
        <v>1434</v>
      </c>
      <c r="G224" s="17" t="s">
        <v>678</v>
      </c>
      <c r="H224" s="17" t="s">
        <v>35</v>
      </c>
      <c r="I224" s="17" t="s">
        <v>1600</v>
      </c>
      <c r="J224" s="20"/>
      <c r="K224" s="17" t="str">
        <f t="shared" si="3"/>
        <v>MORRIS HEIGHTS HEALTH CENTER, INC. (MORRIS HEIGHTS HEALTH CENTER, INC.)</v>
      </c>
    </row>
    <row r="225" spans="1:11" x14ac:dyDescent="0.35">
      <c r="A225" s="17" t="s">
        <v>399</v>
      </c>
      <c r="B225" s="17" t="s">
        <v>398</v>
      </c>
      <c r="C225" s="17" t="s">
        <v>34</v>
      </c>
      <c r="D225" s="17" t="s">
        <v>38</v>
      </c>
      <c r="E225" s="17" t="s">
        <v>989</v>
      </c>
      <c r="F225" s="17" t="s">
        <v>1434</v>
      </c>
      <c r="G225" s="17" t="s">
        <v>678</v>
      </c>
      <c r="H225" s="17" t="s">
        <v>35</v>
      </c>
      <c r="I225" s="17" t="s">
        <v>1600</v>
      </c>
      <c r="J225" s="20"/>
      <c r="K225" s="17" t="str">
        <f t="shared" si="3"/>
        <v>MORRIS HEIGHTS HEALTH CENTER, INC. (MORRIS HEIGHTS HEALTH CENTER, INC.)</v>
      </c>
    </row>
    <row r="226" spans="1:11" x14ac:dyDescent="0.35">
      <c r="A226" s="17" t="s">
        <v>400</v>
      </c>
      <c r="B226" s="17" t="s">
        <v>401</v>
      </c>
      <c r="C226" s="17" t="s">
        <v>34</v>
      </c>
      <c r="D226" s="17" t="s">
        <v>38</v>
      </c>
      <c r="E226" s="17" t="s">
        <v>990</v>
      </c>
      <c r="F226" s="17" t="s">
        <v>1434</v>
      </c>
      <c r="G226" s="17" t="s">
        <v>991</v>
      </c>
      <c r="H226" s="17" t="s">
        <v>35</v>
      </c>
      <c r="I226" s="17" t="s">
        <v>1601</v>
      </c>
      <c r="J226" s="20"/>
      <c r="K226" s="17" t="str">
        <f t="shared" si="3"/>
        <v>MOSAIC HEALTH</v>
      </c>
    </row>
    <row r="227" spans="1:11" x14ac:dyDescent="0.35">
      <c r="A227" s="17" t="s">
        <v>402</v>
      </c>
      <c r="B227" s="17" t="s">
        <v>403</v>
      </c>
      <c r="C227" s="17" t="s">
        <v>34</v>
      </c>
      <c r="D227" s="17" t="s">
        <v>41</v>
      </c>
      <c r="E227" s="17" t="s">
        <v>992</v>
      </c>
      <c r="F227" s="17" t="s">
        <v>1434</v>
      </c>
      <c r="G227" s="17" t="s">
        <v>678</v>
      </c>
      <c r="H227" s="17" t="s">
        <v>35</v>
      </c>
      <c r="I227" s="17" t="s">
        <v>1598</v>
      </c>
      <c r="J227" s="20"/>
      <c r="K227" s="17" t="str">
        <f t="shared" si="3"/>
        <v>MOSHOLU MONTEFIORE COMMUNITY CENTERS  (MMCC)</v>
      </c>
    </row>
    <row r="228" spans="1:11" x14ac:dyDescent="0.35">
      <c r="A228" s="17" t="s">
        <v>404</v>
      </c>
      <c r="B228" s="17" t="s">
        <v>405</v>
      </c>
      <c r="C228" s="17" t="s">
        <v>71</v>
      </c>
      <c r="D228" s="17" t="s">
        <v>41</v>
      </c>
      <c r="E228" s="17" t="s">
        <v>993</v>
      </c>
      <c r="F228" s="17" t="s">
        <v>1434</v>
      </c>
      <c r="G228" s="17" t="s">
        <v>994</v>
      </c>
      <c r="H228" s="17" t="s">
        <v>35</v>
      </c>
      <c r="I228" s="17" t="s">
        <v>1602</v>
      </c>
      <c r="J228" s="20"/>
      <c r="K228" s="17" t="str">
        <f t="shared" si="3"/>
        <v>MOTHERS &amp; BABIES PERINATAL NETWORK OF SCNY, INC.</v>
      </c>
    </row>
    <row r="229" spans="1:11" x14ac:dyDescent="0.35">
      <c r="A229" s="17" t="s">
        <v>406</v>
      </c>
      <c r="B229" s="17" t="s">
        <v>407</v>
      </c>
      <c r="C229" s="17" t="s">
        <v>34</v>
      </c>
      <c r="D229" s="17" t="s">
        <v>700</v>
      </c>
      <c r="E229" s="17" t="s">
        <v>995</v>
      </c>
      <c r="F229" s="17" t="s">
        <v>1434</v>
      </c>
      <c r="G229" s="17" t="s">
        <v>709</v>
      </c>
      <c r="H229" s="17" t="s">
        <v>35</v>
      </c>
      <c r="I229" s="17" t="s">
        <v>1603</v>
      </c>
      <c r="J229" s="20"/>
      <c r="K229" s="17" t="str">
        <f t="shared" si="3"/>
        <v>MOUNT SINAI HOSPITAL</v>
      </c>
    </row>
    <row r="230" spans="1:11" x14ac:dyDescent="0.35">
      <c r="A230" s="17" t="s">
        <v>408</v>
      </c>
      <c r="B230" s="17" t="s">
        <v>409</v>
      </c>
      <c r="C230" s="17" t="s">
        <v>34</v>
      </c>
      <c r="D230" s="17" t="s">
        <v>700</v>
      </c>
      <c r="E230" s="17" t="s">
        <v>996</v>
      </c>
      <c r="F230" s="17" t="s">
        <v>1434</v>
      </c>
      <c r="G230" s="17" t="s">
        <v>997</v>
      </c>
      <c r="H230" s="17" t="s">
        <v>35</v>
      </c>
      <c r="I230" s="17" t="s">
        <v>1604</v>
      </c>
      <c r="J230" s="20"/>
      <c r="K230" s="17" t="str">
        <f t="shared" si="3"/>
        <v>MOUNT SINAI SOUTH NASSAU</v>
      </c>
    </row>
    <row r="231" spans="1:11" x14ac:dyDescent="0.35">
      <c r="A231" s="17" t="s">
        <v>410</v>
      </c>
      <c r="B231" s="17" t="s">
        <v>411</v>
      </c>
      <c r="C231" s="17" t="s">
        <v>34</v>
      </c>
      <c r="D231" s="17" t="s">
        <v>38</v>
      </c>
      <c r="E231" s="17" t="s">
        <v>998</v>
      </c>
      <c r="F231" s="17" t="s">
        <v>1434</v>
      </c>
      <c r="G231" s="17" t="s">
        <v>999</v>
      </c>
      <c r="H231" s="17" t="s">
        <v>35</v>
      </c>
      <c r="I231" s="17" t="s">
        <v>1605</v>
      </c>
      <c r="J231" s="20"/>
      <c r="K231" s="17" t="str">
        <f t="shared" si="3"/>
        <v>MT. VERNON NEIGHBORHOOD HEALTH CENTER</v>
      </c>
    </row>
    <row r="232" spans="1:11" x14ac:dyDescent="0.35">
      <c r="A232" s="17" t="s">
        <v>1233</v>
      </c>
      <c r="B232" s="17" t="s">
        <v>1294</v>
      </c>
      <c r="C232" s="17" t="s">
        <v>34</v>
      </c>
      <c r="D232" s="17" t="s">
        <v>700</v>
      </c>
      <c r="E232" s="17" t="s">
        <v>1234</v>
      </c>
      <c r="F232" s="17" t="s">
        <v>1434</v>
      </c>
      <c r="G232" s="17" t="s">
        <v>991</v>
      </c>
      <c r="H232" s="17" t="s">
        <v>35</v>
      </c>
      <c r="I232" s="17" t="s">
        <v>1606</v>
      </c>
      <c r="J232" s="20"/>
      <c r="K232" s="17" t="str">
        <f t="shared" si="3"/>
        <v>MVHS Primary/Specialty Groups</v>
      </c>
    </row>
    <row r="233" spans="1:11" x14ac:dyDescent="0.35">
      <c r="A233" s="17" t="s">
        <v>412</v>
      </c>
      <c r="B233" s="17" t="s">
        <v>413</v>
      </c>
      <c r="C233" s="17" t="s">
        <v>34</v>
      </c>
      <c r="D233" s="17" t="s">
        <v>700</v>
      </c>
      <c r="E233" s="17" t="s">
        <v>1000</v>
      </c>
      <c r="F233" s="17" t="s">
        <v>1434</v>
      </c>
      <c r="G233" s="17" t="s">
        <v>991</v>
      </c>
      <c r="H233" s="17" t="s">
        <v>35</v>
      </c>
      <c r="I233" s="17" t="s">
        <v>1606</v>
      </c>
      <c r="J233" s="20"/>
      <c r="K233" s="17" t="str">
        <f t="shared" si="3"/>
        <v>MVHS, INC</v>
      </c>
    </row>
    <row r="234" spans="1:11" x14ac:dyDescent="0.35">
      <c r="A234" s="17" t="s">
        <v>414</v>
      </c>
      <c r="B234" s="17" t="s">
        <v>415</v>
      </c>
      <c r="C234" s="17" t="s">
        <v>52</v>
      </c>
      <c r="D234" s="17" t="s">
        <v>691</v>
      </c>
      <c r="E234" s="17" t="s">
        <v>1001</v>
      </c>
      <c r="F234" s="17" t="s">
        <v>1434</v>
      </c>
      <c r="G234" s="17" t="s">
        <v>854</v>
      </c>
      <c r="H234" s="17" t="s">
        <v>35</v>
      </c>
      <c r="I234" s="17" t="s">
        <v>1607</v>
      </c>
      <c r="J234" s="20"/>
      <c r="K234" s="17" t="str">
        <f t="shared" si="3"/>
        <v>MVP HEALTH CARE</v>
      </c>
    </row>
    <row r="235" spans="1:11" x14ac:dyDescent="0.35">
      <c r="A235" s="17" t="s">
        <v>1231</v>
      </c>
      <c r="B235" s="17" t="s">
        <v>1295</v>
      </c>
      <c r="C235" s="17" t="s">
        <v>34</v>
      </c>
      <c r="D235" s="17" t="s">
        <v>675</v>
      </c>
      <c r="E235" s="17" t="s">
        <v>1232</v>
      </c>
      <c r="F235" s="17" t="s">
        <v>1434</v>
      </c>
      <c r="G235" s="17" t="s">
        <v>717</v>
      </c>
      <c r="H235" s="17" t="s">
        <v>35</v>
      </c>
      <c r="I235" s="17" t="s">
        <v>1608</v>
      </c>
      <c r="J235" s="20"/>
      <c r="K235" s="17" t="str">
        <f t="shared" si="3"/>
        <v>MVP Medical Practice PC dba AHF Healthcare Center</v>
      </c>
    </row>
    <row r="236" spans="1:11" x14ac:dyDescent="0.35">
      <c r="A236" s="17" t="s">
        <v>1340</v>
      </c>
      <c r="B236" s="17" t="s">
        <v>1341</v>
      </c>
      <c r="C236" s="17" t="s">
        <v>34</v>
      </c>
      <c r="D236" s="17" t="s">
        <v>675</v>
      </c>
      <c r="E236" s="17" t="s">
        <v>1342</v>
      </c>
      <c r="F236" s="17" t="s">
        <v>1434</v>
      </c>
      <c r="G236" s="17" t="s">
        <v>1343</v>
      </c>
      <c r="H236" s="17" t="s">
        <v>35</v>
      </c>
      <c r="I236" s="17" t="s">
        <v>1443</v>
      </c>
      <c r="J236" s="20"/>
      <c r="K236" s="17" t="str">
        <f t="shared" si="3"/>
        <v>NA HR Services Corp</v>
      </c>
    </row>
    <row r="237" spans="1:11" x14ac:dyDescent="0.35">
      <c r="A237" s="17" t="s">
        <v>416</v>
      </c>
      <c r="B237" s="17" t="s">
        <v>417</v>
      </c>
      <c r="C237" s="17" t="s">
        <v>71</v>
      </c>
      <c r="D237" s="17" t="s">
        <v>41</v>
      </c>
      <c r="E237" s="17" t="s">
        <v>1219</v>
      </c>
      <c r="F237" s="17" t="s">
        <v>1220</v>
      </c>
      <c r="G237" s="17" t="s">
        <v>709</v>
      </c>
      <c r="H237" s="17" t="s">
        <v>35</v>
      </c>
      <c r="I237" s="17" t="s">
        <v>1478</v>
      </c>
      <c r="J237" s="20"/>
      <c r="K237" s="17" t="str">
        <f t="shared" si="3"/>
        <v>NADAP, INC.</v>
      </c>
    </row>
    <row r="238" spans="1:11" x14ac:dyDescent="0.35">
      <c r="A238" s="17" t="s">
        <v>418</v>
      </c>
      <c r="B238" s="17" t="s">
        <v>419</v>
      </c>
      <c r="C238" s="17" t="s">
        <v>34</v>
      </c>
      <c r="D238" s="17" t="s">
        <v>700</v>
      </c>
      <c r="E238" s="17" t="s">
        <v>1002</v>
      </c>
      <c r="F238" s="17" t="s">
        <v>1003</v>
      </c>
      <c r="G238" s="17" t="s">
        <v>1004</v>
      </c>
      <c r="H238" s="17" t="s">
        <v>35</v>
      </c>
      <c r="I238" s="17" t="s">
        <v>1609</v>
      </c>
      <c r="J238" s="20"/>
      <c r="K238" s="17" t="str">
        <f t="shared" si="3"/>
        <v>NASSAU UNIVERSITY MEDICAL CENTER</v>
      </c>
    </row>
    <row r="239" spans="1:11" x14ac:dyDescent="0.35">
      <c r="A239" s="17" t="s">
        <v>420</v>
      </c>
      <c r="B239" s="17" t="s">
        <v>421</v>
      </c>
      <c r="C239" s="17" t="s">
        <v>34</v>
      </c>
      <c r="D239" s="17" t="s">
        <v>41</v>
      </c>
      <c r="E239" s="17" t="s">
        <v>1005</v>
      </c>
      <c r="F239" s="17" t="s">
        <v>1006</v>
      </c>
      <c r="G239" s="17" t="s">
        <v>1007</v>
      </c>
      <c r="H239" s="17" t="s">
        <v>35</v>
      </c>
      <c r="I239" s="17" t="s">
        <v>1610</v>
      </c>
      <c r="J239" s="20"/>
      <c r="K239" s="17" t="str">
        <f t="shared" si="3"/>
        <v>NASSAU-SUFFOLK HOSPITAL COUNCIL</v>
      </c>
    </row>
    <row r="240" spans="1:11" x14ac:dyDescent="0.35">
      <c r="A240" s="17" t="s">
        <v>422</v>
      </c>
      <c r="B240" s="17" t="s">
        <v>423</v>
      </c>
      <c r="C240" s="17" t="s">
        <v>71</v>
      </c>
      <c r="D240" s="17" t="s">
        <v>700</v>
      </c>
      <c r="E240" s="17" t="s">
        <v>1008</v>
      </c>
      <c r="F240" s="17" t="s">
        <v>1434</v>
      </c>
      <c r="G240" s="17" t="s">
        <v>1009</v>
      </c>
      <c r="H240" s="17" t="s">
        <v>35</v>
      </c>
      <c r="I240" s="17" t="s">
        <v>1611</v>
      </c>
      <c r="J240" s="20"/>
      <c r="K240" s="17" t="str">
        <f t="shared" si="3"/>
        <v>NATHAN LITTAUER HOSPITAL</v>
      </c>
    </row>
    <row r="241" spans="1:11" x14ac:dyDescent="0.35">
      <c r="A241" s="17" t="s">
        <v>424</v>
      </c>
      <c r="B241" s="17" t="s">
        <v>425</v>
      </c>
      <c r="C241" s="17" t="s">
        <v>34</v>
      </c>
      <c r="D241" s="17" t="s">
        <v>38</v>
      </c>
      <c r="E241" s="17" t="s">
        <v>1010</v>
      </c>
      <c r="F241" s="17" t="s">
        <v>1434</v>
      </c>
      <c r="G241" s="17" t="s">
        <v>735</v>
      </c>
      <c r="H241" s="17" t="s">
        <v>35</v>
      </c>
      <c r="I241" s="17" t="s">
        <v>1612</v>
      </c>
      <c r="J241" s="20"/>
      <c r="K241" s="17" t="str">
        <f t="shared" si="3"/>
        <v>NEIGHBORHOOD HEALTH CENTER</v>
      </c>
    </row>
    <row r="242" spans="1:11" x14ac:dyDescent="0.35">
      <c r="A242" s="17" t="s">
        <v>426</v>
      </c>
      <c r="B242" s="17" t="s">
        <v>1296</v>
      </c>
      <c r="C242" s="17" t="s">
        <v>34</v>
      </c>
      <c r="D242" s="17" t="s">
        <v>41</v>
      </c>
      <c r="E242" s="17" t="s">
        <v>1011</v>
      </c>
      <c r="F242" s="17" t="s">
        <v>1434</v>
      </c>
      <c r="G242" s="17" t="s">
        <v>1012</v>
      </c>
      <c r="H242" s="17" t="s">
        <v>35</v>
      </c>
      <c r="I242" s="17" t="s">
        <v>1613</v>
      </c>
      <c r="J242" s="20"/>
      <c r="K242" s="17" t="str">
        <f t="shared" si="3"/>
        <v>New Day Treatment Center LLC</v>
      </c>
    </row>
    <row r="243" spans="1:11" x14ac:dyDescent="0.35">
      <c r="A243" s="17" t="s">
        <v>427</v>
      </c>
      <c r="B243" s="17" t="s">
        <v>428</v>
      </c>
      <c r="C243" s="17" t="s">
        <v>34</v>
      </c>
      <c r="D243" s="17" t="s">
        <v>675</v>
      </c>
      <c r="E243" s="17" t="s">
        <v>1013</v>
      </c>
      <c r="F243" s="17" t="s">
        <v>1434</v>
      </c>
      <c r="G243" s="17" t="s">
        <v>1012</v>
      </c>
      <c r="H243" s="17" t="s">
        <v>35</v>
      </c>
      <c r="I243" s="17" t="s">
        <v>1613</v>
      </c>
      <c r="J243" s="20"/>
      <c r="K243" s="17" t="str">
        <f t="shared" si="3"/>
        <v>NEW HORIZON COUNSELING CENTER</v>
      </c>
    </row>
    <row r="244" spans="1:11" x14ac:dyDescent="0.35">
      <c r="A244" s="17" t="s">
        <v>429</v>
      </c>
      <c r="B244" s="17" t="s">
        <v>430</v>
      </c>
      <c r="C244" s="17" t="s">
        <v>34</v>
      </c>
      <c r="D244" s="17" t="s">
        <v>41</v>
      </c>
      <c r="E244" s="17" t="s">
        <v>1014</v>
      </c>
      <c r="F244" s="17" t="s">
        <v>1015</v>
      </c>
      <c r="G244" s="17" t="s">
        <v>1016</v>
      </c>
      <c r="H244" s="17" t="s">
        <v>35</v>
      </c>
      <c r="I244" s="17" t="s">
        <v>1614</v>
      </c>
      <c r="J244" s="20"/>
      <c r="K244" s="17" t="str">
        <f t="shared" si="3"/>
        <v>NEW SQUARE COMMUNITY IMPROVEMENT COUNCIL, INC.</v>
      </c>
    </row>
    <row r="245" spans="1:11" ht="26" x14ac:dyDescent="0.35">
      <c r="A245" s="17" t="s">
        <v>431</v>
      </c>
      <c r="B245" s="17" t="s">
        <v>432</v>
      </c>
      <c r="C245" s="17" t="s">
        <v>34</v>
      </c>
      <c r="D245" s="17" t="s">
        <v>696</v>
      </c>
      <c r="E245" s="17" t="s">
        <v>1017</v>
      </c>
      <c r="F245" s="17" t="s">
        <v>1434</v>
      </c>
      <c r="G245" s="17" t="s">
        <v>873</v>
      </c>
      <c r="H245" s="17" t="s">
        <v>35</v>
      </c>
      <c r="I245" s="17" t="s">
        <v>1540</v>
      </c>
      <c r="J245" s="20"/>
      <c r="K245" s="17" t="str">
        <f t="shared" si="3"/>
        <v>NEW YORK CITY DOH</v>
      </c>
    </row>
    <row r="246" spans="1:11" ht="26" x14ac:dyDescent="0.35">
      <c r="A246" s="17" t="s">
        <v>433</v>
      </c>
      <c r="B246" s="17" t="s">
        <v>434</v>
      </c>
      <c r="C246" s="17" t="s">
        <v>34</v>
      </c>
      <c r="D246" s="17" t="s">
        <v>41</v>
      </c>
      <c r="E246" s="17" t="s">
        <v>1018</v>
      </c>
      <c r="F246" s="17" t="s">
        <v>1019</v>
      </c>
      <c r="G246" s="17" t="s">
        <v>873</v>
      </c>
      <c r="H246" s="17" t="s">
        <v>35</v>
      </c>
      <c r="I246" s="17" t="s">
        <v>1540</v>
      </c>
      <c r="J246" s="20"/>
      <c r="K246" s="17" t="str">
        <f t="shared" si="3"/>
        <v>NEW YORK INDIAN COUNCIL, INC</v>
      </c>
    </row>
    <row r="247" spans="1:11" x14ac:dyDescent="0.35">
      <c r="A247" s="17" t="s">
        <v>435</v>
      </c>
      <c r="B247" s="17" t="s">
        <v>436</v>
      </c>
      <c r="C247" s="17" t="s">
        <v>34</v>
      </c>
      <c r="D247" s="17" t="s">
        <v>700</v>
      </c>
      <c r="E247" s="17" t="s">
        <v>1020</v>
      </c>
      <c r="F247" s="17" t="s">
        <v>1434</v>
      </c>
      <c r="G247" s="17" t="s">
        <v>717</v>
      </c>
      <c r="H247" s="17" t="s">
        <v>35</v>
      </c>
      <c r="I247" s="17" t="s">
        <v>1615</v>
      </c>
      <c r="J247" s="20"/>
      <c r="K247" s="17" t="str">
        <f t="shared" si="3"/>
        <v>NEW YORK METHODIST HOSPITAL</v>
      </c>
    </row>
    <row r="248" spans="1:11" x14ac:dyDescent="0.35">
      <c r="A248" s="17" t="s">
        <v>437</v>
      </c>
      <c r="B248" s="17" t="s">
        <v>438</v>
      </c>
      <c r="C248" s="17" t="s">
        <v>34</v>
      </c>
      <c r="D248" s="17" t="s">
        <v>700</v>
      </c>
      <c r="E248" s="17" t="s">
        <v>1021</v>
      </c>
      <c r="F248" s="17" t="s">
        <v>1434</v>
      </c>
      <c r="G248" s="17" t="s">
        <v>709</v>
      </c>
      <c r="H248" s="17" t="s">
        <v>35</v>
      </c>
      <c r="I248" s="17" t="s">
        <v>1616</v>
      </c>
      <c r="J248" s="20"/>
      <c r="K248" s="17" t="str">
        <f t="shared" si="3"/>
        <v>NEW YORK PRESBYTERIAN HOSPITAL</v>
      </c>
    </row>
    <row r="249" spans="1:11" x14ac:dyDescent="0.35">
      <c r="A249" s="17" t="s">
        <v>439</v>
      </c>
      <c r="B249" s="17" t="s">
        <v>1297</v>
      </c>
      <c r="C249" s="17" t="s">
        <v>34</v>
      </c>
      <c r="D249" s="17" t="s">
        <v>675</v>
      </c>
      <c r="E249" s="17" t="s">
        <v>1022</v>
      </c>
      <c r="F249" s="17" t="s">
        <v>1434</v>
      </c>
      <c r="G249" s="17" t="s">
        <v>695</v>
      </c>
      <c r="H249" s="17" t="s">
        <v>35</v>
      </c>
      <c r="I249" s="17" t="s">
        <v>1617</v>
      </c>
      <c r="J249" s="20"/>
      <c r="K249" s="17" t="str">
        <f t="shared" si="3"/>
        <v>New York Psychotherapy and Counseling Center</v>
      </c>
    </row>
    <row r="250" spans="1:11" ht="26" x14ac:dyDescent="0.35">
      <c r="A250" s="17" t="s">
        <v>1352</v>
      </c>
      <c r="B250" s="17" t="s">
        <v>1353</v>
      </c>
      <c r="C250" s="17" t="s">
        <v>34</v>
      </c>
      <c r="D250" s="17" t="s">
        <v>41</v>
      </c>
      <c r="E250" s="17" t="s">
        <v>1354</v>
      </c>
      <c r="F250" s="17" t="s">
        <v>1434</v>
      </c>
      <c r="G250" s="17" t="s">
        <v>678</v>
      </c>
      <c r="H250" s="17" t="s">
        <v>35</v>
      </c>
      <c r="I250" s="17" t="s">
        <v>1600</v>
      </c>
      <c r="J250" s="20"/>
      <c r="K250" s="17" t="str">
        <f t="shared" si="3"/>
        <v>New York Research Education and Community Health (NYREACH)</v>
      </c>
    </row>
    <row r="251" spans="1:11" ht="26" x14ac:dyDescent="0.35">
      <c r="A251" s="17" t="s">
        <v>440</v>
      </c>
      <c r="B251" s="17" t="s">
        <v>441</v>
      </c>
      <c r="C251" s="17" t="s">
        <v>34</v>
      </c>
      <c r="D251" s="17" t="s">
        <v>700</v>
      </c>
      <c r="E251" s="17" t="s">
        <v>1023</v>
      </c>
      <c r="F251" s="17" t="s">
        <v>1024</v>
      </c>
      <c r="G251" s="17" t="s">
        <v>709</v>
      </c>
      <c r="H251" s="17" t="s">
        <v>35</v>
      </c>
      <c r="I251" s="17" t="s">
        <v>1480</v>
      </c>
      <c r="J251" s="20"/>
      <c r="K251" s="17" t="str">
        <f t="shared" si="3"/>
        <v>NEW YORK SCHOOL OF MEDICINE - DIABETES RESEARCH EDUCATION AND ACTIONS FOR MINORITIES (DREAM)</v>
      </c>
    </row>
    <row r="252" spans="1:11" x14ac:dyDescent="0.35">
      <c r="A252" s="17" t="s">
        <v>442</v>
      </c>
      <c r="B252" s="17" t="s">
        <v>443</v>
      </c>
      <c r="C252" s="17" t="s">
        <v>34</v>
      </c>
      <c r="D252" s="17" t="s">
        <v>700</v>
      </c>
      <c r="E252" s="17" t="s">
        <v>1025</v>
      </c>
      <c r="F252" s="17" t="s">
        <v>1434</v>
      </c>
      <c r="G252" s="17" t="s">
        <v>1026</v>
      </c>
      <c r="H252" s="17" t="s">
        <v>35</v>
      </c>
      <c r="I252" s="17" t="s">
        <v>1618</v>
      </c>
      <c r="J252" s="20"/>
      <c r="K252" s="17" t="str">
        <f t="shared" si="3"/>
        <v>NEWYORK-PRESBYTERIAN/HUDSON VALLEY HOSPITAL</v>
      </c>
    </row>
    <row r="253" spans="1:11" x14ac:dyDescent="0.35">
      <c r="A253" s="17" t="s">
        <v>444</v>
      </c>
      <c r="B253" s="17" t="s">
        <v>1298</v>
      </c>
      <c r="C253" s="17" t="s">
        <v>34</v>
      </c>
      <c r="D253" s="17" t="s">
        <v>41</v>
      </c>
      <c r="E253" s="17" t="s">
        <v>1027</v>
      </c>
      <c r="F253" s="17" t="s">
        <v>1434</v>
      </c>
      <c r="G253" s="17" t="s">
        <v>717</v>
      </c>
      <c r="H253" s="17" t="s">
        <v>35</v>
      </c>
      <c r="I253" s="17" t="s">
        <v>1471</v>
      </c>
      <c r="J253" s="20"/>
      <c r="K253" s="17" t="str">
        <f t="shared" si="3"/>
        <v>NIA Community Services Network</v>
      </c>
    </row>
    <row r="254" spans="1:11" x14ac:dyDescent="0.35">
      <c r="A254" s="17" t="s">
        <v>445</v>
      </c>
      <c r="B254" s="17" t="s">
        <v>1299</v>
      </c>
      <c r="C254" s="17" t="s">
        <v>34</v>
      </c>
      <c r="D254" s="17" t="s">
        <v>696</v>
      </c>
      <c r="E254" s="17" t="s">
        <v>1028</v>
      </c>
      <c r="F254" s="17" t="s">
        <v>1029</v>
      </c>
      <c r="G254" s="17" t="s">
        <v>1030</v>
      </c>
      <c r="H254" s="17" t="s">
        <v>35</v>
      </c>
      <c r="I254" s="17" t="s">
        <v>1619</v>
      </c>
      <c r="J254" s="20"/>
      <c r="K254" s="17" t="str">
        <f t="shared" si="3"/>
        <v>Niagara County probation - TASC</v>
      </c>
    </row>
    <row r="255" spans="1:11" x14ac:dyDescent="0.35">
      <c r="A255" s="17" t="s">
        <v>446</v>
      </c>
      <c r="B255" s="17" t="s">
        <v>447</v>
      </c>
      <c r="C255" s="17" t="s">
        <v>71</v>
      </c>
      <c r="D255" s="17" t="s">
        <v>700</v>
      </c>
      <c r="E255" s="17" t="s">
        <v>1031</v>
      </c>
      <c r="F255" s="17" t="s">
        <v>1434</v>
      </c>
      <c r="G255" s="17" t="s">
        <v>1032</v>
      </c>
      <c r="H255" s="17" t="s">
        <v>35</v>
      </c>
      <c r="I255" s="17" t="s">
        <v>1620</v>
      </c>
      <c r="J255" s="20"/>
      <c r="K255" s="17" t="str">
        <f t="shared" si="3"/>
        <v>NIAGARA FALLS MEMORIAL MEDICAL CENTER (NIAGARA FALLS MEMORIAL MEDICAL CENTER)</v>
      </c>
    </row>
    <row r="256" spans="1:11" x14ac:dyDescent="0.35">
      <c r="A256" s="17" t="s">
        <v>448</v>
      </c>
      <c r="B256" s="17" t="s">
        <v>447</v>
      </c>
      <c r="C256" s="17" t="s">
        <v>34</v>
      </c>
      <c r="D256" s="17" t="s">
        <v>700</v>
      </c>
      <c r="E256" s="17" t="s">
        <v>1031</v>
      </c>
      <c r="F256" s="17" t="s">
        <v>1434</v>
      </c>
      <c r="G256" s="17" t="s">
        <v>1032</v>
      </c>
      <c r="H256" s="17" t="s">
        <v>35</v>
      </c>
      <c r="I256" s="17" t="s">
        <v>1620</v>
      </c>
      <c r="J256" s="20"/>
      <c r="K256" s="17" t="str">
        <f t="shared" si="3"/>
        <v>NIAGARA FALLS MEMORIAL MEDICAL CENTER (NIAGARA FALLS MEMORIAL MEDICAL CENTER)</v>
      </c>
    </row>
    <row r="257" spans="1:11" x14ac:dyDescent="0.35">
      <c r="A257" s="17" t="s">
        <v>449</v>
      </c>
      <c r="B257" s="17" t="s">
        <v>450</v>
      </c>
      <c r="C257" s="17" t="s">
        <v>71</v>
      </c>
      <c r="D257" s="17" t="s">
        <v>41</v>
      </c>
      <c r="E257" s="17" t="s">
        <v>1033</v>
      </c>
      <c r="F257" s="17" t="s">
        <v>1034</v>
      </c>
      <c r="G257" s="17" t="s">
        <v>1035</v>
      </c>
      <c r="H257" s="17" t="s">
        <v>35</v>
      </c>
      <c r="I257" s="17" t="s">
        <v>1494</v>
      </c>
      <c r="J257" s="20"/>
      <c r="K257" s="17" t="str">
        <f t="shared" si="3"/>
        <v>NORTH COUNTRY PRENATAL/PERINATAL COUNCIL, INC.</v>
      </c>
    </row>
    <row r="258" spans="1:11" x14ac:dyDescent="0.35">
      <c r="A258" s="17" t="s">
        <v>451</v>
      </c>
      <c r="B258" s="17" t="s">
        <v>452</v>
      </c>
      <c r="C258" s="17" t="s">
        <v>71</v>
      </c>
      <c r="D258" s="17" t="s">
        <v>41</v>
      </c>
      <c r="E258" s="17" t="s">
        <v>1036</v>
      </c>
      <c r="F258" s="17" t="s">
        <v>1434</v>
      </c>
      <c r="G258" s="17" t="s">
        <v>709</v>
      </c>
      <c r="H258" s="17" t="s">
        <v>35</v>
      </c>
      <c r="I258" s="17" t="s">
        <v>1621</v>
      </c>
      <c r="J258" s="20"/>
      <c r="K258" s="17" t="str">
        <f t="shared" si="3"/>
        <v>NORTHERN MANHATTAN IMPROVEMENT CORPORATION</v>
      </c>
    </row>
    <row r="259" spans="1:11" x14ac:dyDescent="0.35">
      <c r="A259" s="17" t="s">
        <v>453</v>
      </c>
      <c r="B259" s="17" t="s">
        <v>454</v>
      </c>
      <c r="C259" s="17" t="s">
        <v>34</v>
      </c>
      <c r="D259" s="17" t="s">
        <v>700</v>
      </c>
      <c r="E259" s="17" t="s">
        <v>1037</v>
      </c>
      <c r="F259" s="17" t="s">
        <v>1434</v>
      </c>
      <c r="G259" s="17" t="s">
        <v>1038</v>
      </c>
      <c r="H259" s="17" t="s">
        <v>35</v>
      </c>
      <c r="I259" s="17" t="s">
        <v>1622</v>
      </c>
      <c r="J259" s="20"/>
      <c r="K259" s="17" t="str">
        <f t="shared" ref="K259:K322" si="4">IF(B259&lt;&gt;"", IF( COUNTIF(B:B,B259)&gt;1,B259&amp; " ("&amp;B259&amp;")",B259),"")</f>
        <v>NORTHWELL HEALTH</v>
      </c>
    </row>
    <row r="260" spans="1:11" x14ac:dyDescent="0.35">
      <c r="A260" s="17" t="s">
        <v>455</v>
      </c>
      <c r="B260" s="17" t="s">
        <v>456</v>
      </c>
      <c r="C260" s="17" t="s">
        <v>34</v>
      </c>
      <c r="D260" s="17" t="s">
        <v>700</v>
      </c>
      <c r="E260" s="17" t="s">
        <v>1039</v>
      </c>
      <c r="F260" s="17" t="s">
        <v>1434</v>
      </c>
      <c r="G260" s="17" t="s">
        <v>709</v>
      </c>
      <c r="H260" s="17" t="s">
        <v>35</v>
      </c>
      <c r="I260" s="17" t="s">
        <v>1623</v>
      </c>
      <c r="J260" s="20"/>
      <c r="K260" s="17" t="str">
        <f t="shared" si="4"/>
        <v>NY EYE AND EAR INFIRMARY</v>
      </c>
    </row>
    <row r="261" spans="1:11" x14ac:dyDescent="0.35">
      <c r="A261" s="17" t="s">
        <v>457</v>
      </c>
      <c r="B261" s="17" t="s">
        <v>458</v>
      </c>
      <c r="C261" s="17" t="s">
        <v>34</v>
      </c>
      <c r="D261" s="17" t="s">
        <v>700</v>
      </c>
      <c r="E261" s="17" t="s">
        <v>980</v>
      </c>
      <c r="F261" s="17" t="s">
        <v>716</v>
      </c>
      <c r="G261" s="17" t="s">
        <v>709</v>
      </c>
      <c r="H261" s="17" t="s">
        <v>35</v>
      </c>
      <c r="I261" s="17" t="s">
        <v>1498</v>
      </c>
      <c r="J261" s="20"/>
      <c r="K261" s="17" t="str">
        <f t="shared" si="4"/>
        <v>NYC HEALTH + HOSPITALS</v>
      </c>
    </row>
    <row r="262" spans="1:11" x14ac:dyDescent="0.35">
      <c r="A262" s="17" t="s">
        <v>459</v>
      </c>
      <c r="B262" s="17" t="s">
        <v>460</v>
      </c>
      <c r="C262" s="17" t="s">
        <v>34</v>
      </c>
      <c r="D262" s="17" t="s">
        <v>700</v>
      </c>
      <c r="E262" s="17" t="s">
        <v>1040</v>
      </c>
      <c r="F262" s="17" t="s">
        <v>1434</v>
      </c>
      <c r="G262" s="17" t="s">
        <v>709</v>
      </c>
      <c r="H262" s="17" t="s">
        <v>35</v>
      </c>
      <c r="I262" s="17" t="s">
        <v>1480</v>
      </c>
      <c r="J262" s="20"/>
      <c r="K262" s="17" t="str">
        <f t="shared" si="4"/>
        <v>NYU LANGONE HEALTH</v>
      </c>
    </row>
    <row r="263" spans="1:11" x14ac:dyDescent="0.35">
      <c r="A263" s="17" t="s">
        <v>461</v>
      </c>
      <c r="B263" s="17" t="s">
        <v>462</v>
      </c>
      <c r="C263" s="17" t="s">
        <v>34</v>
      </c>
      <c r="D263" s="17" t="s">
        <v>700</v>
      </c>
      <c r="E263" s="17" t="s">
        <v>1041</v>
      </c>
      <c r="F263" s="17" t="s">
        <v>1434</v>
      </c>
      <c r="G263" s="17" t="s">
        <v>1042</v>
      </c>
      <c r="H263" s="17" t="s">
        <v>35</v>
      </c>
      <c r="I263" s="17" t="s">
        <v>1624</v>
      </c>
      <c r="J263" s="20"/>
      <c r="K263" s="17" t="str">
        <f t="shared" si="4"/>
        <v>NYU LANGONE HOSPITAL - LONG ISLAND</v>
      </c>
    </row>
    <row r="264" spans="1:11" x14ac:dyDescent="0.35">
      <c r="A264" s="17" t="s">
        <v>463</v>
      </c>
      <c r="B264" s="17" t="s">
        <v>464</v>
      </c>
      <c r="C264" s="17" t="s">
        <v>34</v>
      </c>
      <c r="D264" s="17" t="s">
        <v>700</v>
      </c>
      <c r="E264" s="17" t="s">
        <v>1043</v>
      </c>
      <c r="F264" s="17" t="s">
        <v>1044</v>
      </c>
      <c r="G264" s="17" t="s">
        <v>717</v>
      </c>
      <c r="H264" s="17" t="s">
        <v>35</v>
      </c>
      <c r="I264" s="17" t="s">
        <v>1538</v>
      </c>
      <c r="J264" s="20"/>
      <c r="K264" s="17" t="str">
        <f t="shared" si="4"/>
        <v>NYU LANGONE HOSPITAL- BROOKLYN</v>
      </c>
    </row>
    <row r="265" spans="1:11" x14ac:dyDescent="0.35">
      <c r="A265" s="17" t="s">
        <v>465</v>
      </c>
      <c r="B265" s="17" t="s">
        <v>1300</v>
      </c>
      <c r="C265" s="17" t="s">
        <v>34</v>
      </c>
      <c r="D265" s="17" t="s">
        <v>700</v>
      </c>
      <c r="E265" s="17" t="s">
        <v>1045</v>
      </c>
      <c r="F265" s="17" t="s">
        <v>1434</v>
      </c>
      <c r="G265" s="17" t="s">
        <v>1046</v>
      </c>
      <c r="H265" s="17" t="s">
        <v>35</v>
      </c>
      <c r="I265" s="17" t="s">
        <v>1625</v>
      </c>
      <c r="J265" s="20"/>
      <c r="K265" s="17" t="str">
        <f t="shared" si="4"/>
        <v>NYU Langone Hospital—Suffolk</v>
      </c>
    </row>
    <row r="266" spans="1:11" x14ac:dyDescent="0.35">
      <c r="A266" s="17" t="s">
        <v>1249</v>
      </c>
      <c r="B266" s="17" t="s">
        <v>1301</v>
      </c>
      <c r="C266" s="17" t="s">
        <v>34</v>
      </c>
      <c r="D266" s="17" t="s">
        <v>38</v>
      </c>
      <c r="E266" s="17" t="s">
        <v>1302</v>
      </c>
      <c r="F266" s="17" t="s">
        <v>1434</v>
      </c>
      <c r="G266" s="17" t="s">
        <v>1303</v>
      </c>
      <c r="H266" s="17" t="s">
        <v>35</v>
      </c>
      <c r="I266" s="17" t="s">
        <v>1626</v>
      </c>
      <c r="J266" s="20"/>
      <c r="K266" s="17" t="str">
        <f t="shared" si="4"/>
        <v>OAK ORCHARD COMMUNITY HEALTH CENTER</v>
      </c>
    </row>
    <row r="267" spans="1:11" x14ac:dyDescent="0.35">
      <c r="A267" s="17" t="s">
        <v>466</v>
      </c>
      <c r="B267" s="17" t="s">
        <v>1304</v>
      </c>
      <c r="C267" s="17" t="s">
        <v>34</v>
      </c>
      <c r="D267" s="17" t="s">
        <v>41</v>
      </c>
      <c r="E267" s="17" t="s">
        <v>1047</v>
      </c>
      <c r="F267" s="17" t="s">
        <v>1048</v>
      </c>
      <c r="G267" s="17" t="s">
        <v>709</v>
      </c>
      <c r="H267" s="17" t="s">
        <v>35</v>
      </c>
      <c r="I267" s="17" t="s">
        <v>1627</v>
      </c>
      <c r="J267" s="20"/>
      <c r="K267" s="17" t="str">
        <f t="shared" si="4"/>
        <v>Oasis Wellness Center</v>
      </c>
    </row>
    <row r="268" spans="1:11" x14ac:dyDescent="0.35">
      <c r="A268" s="17" t="s">
        <v>467</v>
      </c>
      <c r="B268" s="17" t="s">
        <v>468</v>
      </c>
      <c r="C268" s="17" t="s">
        <v>34</v>
      </c>
      <c r="D268" s="17" t="s">
        <v>700</v>
      </c>
      <c r="E268" s="17" t="s">
        <v>1049</v>
      </c>
      <c r="F268" s="17" t="s">
        <v>1434</v>
      </c>
      <c r="G268" s="17" t="s">
        <v>844</v>
      </c>
      <c r="H268" s="17" t="s">
        <v>35</v>
      </c>
      <c r="I268" s="17" t="s">
        <v>1522</v>
      </c>
      <c r="J268" s="20"/>
      <c r="K268" s="17" t="str">
        <f t="shared" si="4"/>
        <v>O'CONNOR HOSPITAL</v>
      </c>
    </row>
    <row r="269" spans="1:11" x14ac:dyDescent="0.35">
      <c r="A269" s="17" t="s">
        <v>469</v>
      </c>
      <c r="B269" s="17" t="s">
        <v>470</v>
      </c>
      <c r="C269" s="17" t="s">
        <v>34</v>
      </c>
      <c r="D269" s="17" t="s">
        <v>685</v>
      </c>
      <c r="E269" s="17" t="s">
        <v>1050</v>
      </c>
      <c r="F269" s="17" t="s">
        <v>1434</v>
      </c>
      <c r="G269" s="17" t="s">
        <v>1051</v>
      </c>
      <c r="H269" s="17" t="s">
        <v>35</v>
      </c>
      <c r="I269" s="17" t="s">
        <v>1628</v>
      </c>
      <c r="J269" s="20"/>
      <c r="K269" s="17" t="str">
        <f t="shared" si="4"/>
        <v>OFFICE ALLY (FORMERLY BLUE MARK LLC)</v>
      </c>
    </row>
    <row r="270" spans="1:11" x14ac:dyDescent="0.35">
      <c r="A270" s="17" t="s">
        <v>1242</v>
      </c>
      <c r="B270" s="17" t="s">
        <v>1305</v>
      </c>
      <c r="C270" s="17" t="s">
        <v>34</v>
      </c>
      <c r="D270" s="17" t="s">
        <v>696</v>
      </c>
      <c r="E270" s="17" t="s">
        <v>1243</v>
      </c>
      <c r="F270" s="17" t="s">
        <v>1244</v>
      </c>
      <c r="G270" s="17" t="s">
        <v>709</v>
      </c>
      <c r="H270" s="17" t="s">
        <v>35</v>
      </c>
      <c r="I270" s="17" t="s">
        <v>1562</v>
      </c>
      <c r="J270" s="20"/>
      <c r="K270" s="17" t="str">
        <f t="shared" si="4"/>
        <v>Office of The Manhattan Borough President</v>
      </c>
    </row>
    <row r="271" spans="1:11" x14ac:dyDescent="0.35">
      <c r="A271" s="17" t="s">
        <v>471</v>
      </c>
      <c r="B271" s="17" t="s">
        <v>472</v>
      </c>
      <c r="C271" s="17" t="s">
        <v>34</v>
      </c>
      <c r="D271" s="17" t="s">
        <v>700</v>
      </c>
      <c r="E271" s="17" t="s">
        <v>1052</v>
      </c>
      <c r="F271" s="17" t="s">
        <v>1434</v>
      </c>
      <c r="G271" s="17" t="s">
        <v>1053</v>
      </c>
      <c r="H271" s="17" t="s">
        <v>35</v>
      </c>
      <c r="I271" s="17" t="s">
        <v>1629</v>
      </c>
      <c r="J271" s="20"/>
      <c r="K271" s="17" t="str">
        <f t="shared" si="4"/>
        <v>ONEIDA HEALTHCARE</v>
      </c>
    </row>
    <row r="272" spans="1:11" x14ac:dyDescent="0.35">
      <c r="A272" s="17" t="s">
        <v>473</v>
      </c>
      <c r="B272" s="17" t="s">
        <v>1369</v>
      </c>
      <c r="C272" s="17" t="s">
        <v>34</v>
      </c>
      <c r="D272" s="17" t="s">
        <v>38</v>
      </c>
      <c r="E272" s="17" t="s">
        <v>1054</v>
      </c>
      <c r="F272" s="17" t="s">
        <v>803</v>
      </c>
      <c r="G272" s="17" t="s">
        <v>1055</v>
      </c>
      <c r="H272" s="17" t="s">
        <v>35</v>
      </c>
      <c r="I272" s="17" t="s">
        <v>1552</v>
      </c>
      <c r="J272" s="20"/>
      <c r="K272" s="17" t="str">
        <f t="shared" si="4"/>
        <v>Open Door Care Network</v>
      </c>
    </row>
    <row r="273" spans="1:11" x14ac:dyDescent="0.35">
      <c r="A273" s="17" t="s">
        <v>474</v>
      </c>
      <c r="B273" s="17" t="s">
        <v>475</v>
      </c>
      <c r="C273" s="17" t="s">
        <v>34</v>
      </c>
      <c r="D273" s="17" t="s">
        <v>41</v>
      </c>
      <c r="E273" s="17" t="s">
        <v>1056</v>
      </c>
      <c r="F273" s="17" t="s">
        <v>1434</v>
      </c>
      <c r="G273" s="17" t="s">
        <v>839</v>
      </c>
      <c r="H273" s="17" t="s">
        <v>35</v>
      </c>
      <c r="I273" s="17" t="s">
        <v>1520</v>
      </c>
      <c r="J273" s="20"/>
      <c r="K273" s="17" t="str">
        <f t="shared" si="4"/>
        <v>OPTIONS FOR COMMUNITY LIVING, INC.</v>
      </c>
    </row>
    <row r="274" spans="1:11" x14ac:dyDescent="0.35">
      <c r="A274" s="17" t="s">
        <v>1245</v>
      </c>
      <c r="B274" s="17" t="s">
        <v>1246</v>
      </c>
      <c r="C274" s="17" t="s">
        <v>71</v>
      </c>
      <c r="D274" s="17" t="s">
        <v>700</v>
      </c>
      <c r="E274" s="17" t="s">
        <v>1057</v>
      </c>
      <c r="F274" s="17" t="s">
        <v>1434</v>
      </c>
      <c r="G274" s="17" t="s">
        <v>1058</v>
      </c>
      <c r="H274" s="17" t="s">
        <v>35</v>
      </c>
      <c r="I274" s="17" t="s">
        <v>1630</v>
      </c>
      <c r="J274" s="20"/>
      <c r="K274" s="17" t="str">
        <f t="shared" si="4"/>
        <v>ORLEANS COMMUNITY HEALTH</v>
      </c>
    </row>
    <row r="275" spans="1:11" x14ac:dyDescent="0.35">
      <c r="A275" s="17" t="s">
        <v>476</v>
      </c>
      <c r="B275" s="17" t="s">
        <v>477</v>
      </c>
      <c r="C275" s="17" t="s">
        <v>34</v>
      </c>
      <c r="D275" s="17" t="s">
        <v>41</v>
      </c>
      <c r="E275" s="17" t="s">
        <v>1059</v>
      </c>
      <c r="F275" s="17" t="s">
        <v>1060</v>
      </c>
      <c r="G275" s="17" t="s">
        <v>717</v>
      </c>
      <c r="H275" s="17" t="s">
        <v>35</v>
      </c>
      <c r="I275" s="17" t="s">
        <v>1454</v>
      </c>
      <c r="J275" s="20"/>
      <c r="K275" s="17" t="str">
        <f t="shared" si="4"/>
        <v>OSBORNE ASSOCIATION</v>
      </c>
    </row>
    <row r="276" spans="1:11" x14ac:dyDescent="0.35">
      <c r="A276" s="17" t="s">
        <v>478</v>
      </c>
      <c r="B276" s="17" t="s">
        <v>479</v>
      </c>
      <c r="C276" s="17" t="s">
        <v>71</v>
      </c>
      <c r="D276" s="17" t="s">
        <v>41</v>
      </c>
      <c r="E276" s="17" t="s">
        <v>1061</v>
      </c>
      <c r="F276" s="17" t="s">
        <v>880</v>
      </c>
      <c r="G276" s="17" t="s">
        <v>1062</v>
      </c>
      <c r="H276" s="17" t="s">
        <v>35</v>
      </c>
      <c r="I276" s="17" t="s">
        <v>1631</v>
      </c>
      <c r="J276" s="20"/>
      <c r="K276" s="17" t="str">
        <f t="shared" si="4"/>
        <v>OSWEGO COUNTY OPPORTUNITIES, INC.</v>
      </c>
    </row>
    <row r="277" spans="1:11" x14ac:dyDescent="0.35">
      <c r="A277" s="17" t="s">
        <v>480</v>
      </c>
      <c r="B277" s="17" t="s">
        <v>481</v>
      </c>
      <c r="C277" s="17" t="s">
        <v>34</v>
      </c>
      <c r="D277" s="17" t="s">
        <v>700</v>
      </c>
      <c r="E277" s="17" t="s">
        <v>1063</v>
      </c>
      <c r="F277" s="17" t="s">
        <v>1434</v>
      </c>
      <c r="G277" s="17" t="s">
        <v>1062</v>
      </c>
      <c r="H277" s="17" t="s">
        <v>35</v>
      </c>
      <c r="I277" s="17" t="s">
        <v>1631</v>
      </c>
      <c r="J277" s="20"/>
      <c r="K277" s="17" t="str">
        <f t="shared" si="4"/>
        <v>OSWEGO HEALTH</v>
      </c>
    </row>
    <row r="278" spans="1:11" x14ac:dyDescent="0.35">
      <c r="A278" s="17" t="s">
        <v>482</v>
      </c>
      <c r="B278" s="17" t="s">
        <v>483</v>
      </c>
      <c r="C278" s="17" t="s">
        <v>34</v>
      </c>
      <c r="D278" s="17" t="s">
        <v>700</v>
      </c>
      <c r="E278" s="17" t="s">
        <v>1064</v>
      </c>
      <c r="F278" s="17" t="s">
        <v>1434</v>
      </c>
      <c r="G278" s="17" t="s">
        <v>914</v>
      </c>
      <c r="H278" s="17" t="s">
        <v>35</v>
      </c>
      <c r="I278" s="17" t="s">
        <v>1632</v>
      </c>
      <c r="J278" s="20"/>
      <c r="K278" s="17" t="str">
        <f t="shared" si="4"/>
        <v>OUR LADY OF LOURDES MEMORIAL HOSPITAL</v>
      </c>
    </row>
    <row r="279" spans="1:11" x14ac:dyDescent="0.35">
      <c r="A279" s="17" t="s">
        <v>484</v>
      </c>
      <c r="B279" s="17" t="s">
        <v>485</v>
      </c>
      <c r="C279" s="17" t="s">
        <v>34</v>
      </c>
      <c r="D279" s="17" t="s">
        <v>41</v>
      </c>
      <c r="E279" s="17" t="s">
        <v>1065</v>
      </c>
      <c r="F279" s="17" t="s">
        <v>1434</v>
      </c>
      <c r="G279" s="17" t="s">
        <v>678</v>
      </c>
      <c r="H279" s="17" t="s">
        <v>35</v>
      </c>
      <c r="I279" s="17" t="s">
        <v>1472</v>
      </c>
      <c r="J279" s="20"/>
      <c r="K279" s="17" t="str">
        <f t="shared" si="4"/>
        <v>PART OF THE SOLUTION</v>
      </c>
    </row>
    <row r="280" spans="1:11" x14ac:dyDescent="0.35">
      <c r="A280" s="17" t="s">
        <v>1348</v>
      </c>
      <c r="B280" s="17" t="s">
        <v>1349</v>
      </c>
      <c r="C280" s="17" t="s">
        <v>34</v>
      </c>
      <c r="D280" s="17" t="s">
        <v>41</v>
      </c>
      <c r="E280" s="17" t="s">
        <v>1350</v>
      </c>
      <c r="F280" s="17" t="s">
        <v>1434</v>
      </c>
      <c r="G280" s="17" t="s">
        <v>1351</v>
      </c>
      <c r="H280" s="17" t="s">
        <v>215</v>
      </c>
      <c r="I280" s="17" t="s">
        <v>1633</v>
      </c>
      <c r="J280" s="20"/>
      <c r="K280" s="17" t="str">
        <f t="shared" si="4"/>
        <v>PATHS, LLC</v>
      </c>
    </row>
    <row r="281" spans="1:11" x14ac:dyDescent="0.35">
      <c r="A281" s="17" t="s">
        <v>1710</v>
      </c>
      <c r="B281" s="17" t="s">
        <v>1711</v>
      </c>
      <c r="C281" s="17" t="s">
        <v>34</v>
      </c>
      <c r="D281" s="17" t="s">
        <v>41</v>
      </c>
      <c r="E281" s="17" t="s">
        <v>1712</v>
      </c>
      <c r="F281" s="17" t="s">
        <v>1434</v>
      </c>
      <c r="G281" s="17" t="s">
        <v>678</v>
      </c>
      <c r="H281" s="17" t="s">
        <v>35</v>
      </c>
      <c r="I281" s="17" t="s">
        <v>1713</v>
      </c>
      <c r="J281" s="20"/>
      <c r="K281" s="17" t="str">
        <f t="shared" si="4"/>
        <v>PINNACLE CARE CORPORATION</v>
      </c>
    </row>
    <row r="282" spans="1:11" x14ac:dyDescent="0.35">
      <c r="A282" s="17" t="s">
        <v>487</v>
      </c>
      <c r="B282" s="17" t="s">
        <v>488</v>
      </c>
      <c r="C282" s="17" t="s">
        <v>34</v>
      </c>
      <c r="D282" s="17" t="s">
        <v>675</v>
      </c>
      <c r="E282" s="17" t="s">
        <v>1069</v>
      </c>
      <c r="F282" s="17" t="s">
        <v>1070</v>
      </c>
      <c r="G282" s="17" t="s">
        <v>1071</v>
      </c>
      <c r="H282" s="17" t="s">
        <v>35</v>
      </c>
      <c r="I282" s="17" t="s">
        <v>1634</v>
      </c>
      <c r="J282" s="20"/>
      <c r="K282" s="17" t="str">
        <f t="shared" si="4"/>
        <v>PLANNED PARENTHOOD HUDSON PECONIC</v>
      </c>
    </row>
    <row r="283" spans="1:11" ht="26" x14ac:dyDescent="0.35">
      <c r="A283" s="17" t="s">
        <v>489</v>
      </c>
      <c r="B283" s="17" t="s">
        <v>490</v>
      </c>
      <c r="C283" s="17" t="s">
        <v>34</v>
      </c>
      <c r="D283" s="17" t="s">
        <v>675</v>
      </c>
      <c r="E283" s="17" t="s">
        <v>1376</v>
      </c>
      <c r="F283" s="17" t="s">
        <v>1434</v>
      </c>
      <c r="G283" s="17" t="s">
        <v>873</v>
      </c>
      <c r="H283" s="17" t="s">
        <v>35</v>
      </c>
      <c r="I283" s="17" t="s">
        <v>1540</v>
      </c>
      <c r="J283" s="20"/>
      <c r="K283" s="17" t="str">
        <f t="shared" si="4"/>
        <v>PLANNED PARENTHOOD OF GREATER NEW YORK</v>
      </c>
    </row>
    <row r="284" spans="1:11" x14ac:dyDescent="0.35">
      <c r="A284" s="17" t="s">
        <v>491</v>
      </c>
      <c r="B284" s="17" t="s">
        <v>492</v>
      </c>
      <c r="C284" s="17" t="s">
        <v>34</v>
      </c>
      <c r="D284" s="17" t="s">
        <v>675</v>
      </c>
      <c r="E284" s="17" t="s">
        <v>1072</v>
      </c>
      <c r="F284" s="17" t="s">
        <v>1434</v>
      </c>
      <c r="G284" s="17" t="s">
        <v>735</v>
      </c>
      <c r="H284" s="17" t="s">
        <v>35</v>
      </c>
      <c r="I284" s="17" t="s">
        <v>1504</v>
      </c>
      <c r="J284" s="20"/>
      <c r="K284" s="17" t="str">
        <f t="shared" si="4"/>
        <v>PLANNED PARENTHOOD OF WESTERN NY</v>
      </c>
    </row>
    <row r="285" spans="1:11" x14ac:dyDescent="0.35">
      <c r="A285" s="17" t="s">
        <v>1422</v>
      </c>
      <c r="B285" s="17" t="s">
        <v>1423</v>
      </c>
      <c r="C285" s="17" t="s">
        <v>34</v>
      </c>
      <c r="D285" s="17" t="s">
        <v>675</v>
      </c>
      <c r="E285" s="17" t="s">
        <v>1424</v>
      </c>
      <c r="F285" s="17" t="s">
        <v>1425</v>
      </c>
      <c r="G285" s="17" t="s">
        <v>709</v>
      </c>
      <c r="H285" s="17" t="s">
        <v>35</v>
      </c>
      <c r="I285" s="17" t="s">
        <v>1478</v>
      </c>
      <c r="J285" s="20"/>
      <c r="K285" s="17" t="str">
        <f t="shared" si="4"/>
        <v>Platinum Healthcare</v>
      </c>
    </row>
    <row r="286" spans="1:11" ht="26" x14ac:dyDescent="0.35">
      <c r="A286" s="17" t="s">
        <v>493</v>
      </c>
      <c r="B286" s="17" t="s">
        <v>494</v>
      </c>
      <c r="C286" s="17" t="s">
        <v>34</v>
      </c>
      <c r="D286" s="17" t="s">
        <v>41</v>
      </c>
      <c r="E286" s="17" t="s">
        <v>1073</v>
      </c>
      <c r="F286" s="17" t="s">
        <v>1074</v>
      </c>
      <c r="G286" s="17" t="s">
        <v>1075</v>
      </c>
      <c r="H286" s="17" t="s">
        <v>35</v>
      </c>
      <c r="I286" s="17" t="s">
        <v>1635</v>
      </c>
      <c r="J286" s="20"/>
      <c r="K286" s="17" t="str">
        <f t="shared" si="4"/>
        <v>POLONIANS ORGANIZED TO MINISTER TO OUR COMMUNITY, INC</v>
      </c>
    </row>
    <row r="287" spans="1:11" x14ac:dyDescent="0.35">
      <c r="A287" s="17" t="s">
        <v>1697</v>
      </c>
      <c r="B287" s="17" t="s">
        <v>1698</v>
      </c>
      <c r="C287" s="17" t="s">
        <v>34</v>
      </c>
      <c r="D287" s="17" t="s">
        <v>41</v>
      </c>
      <c r="E287" s="17" t="s">
        <v>1699</v>
      </c>
      <c r="F287" s="17" t="s">
        <v>1700</v>
      </c>
      <c r="G287" s="17" t="s">
        <v>1701</v>
      </c>
      <c r="H287" s="17" t="s">
        <v>35</v>
      </c>
      <c r="I287" s="17" t="s">
        <v>1702</v>
      </c>
      <c r="J287" s="20"/>
      <c r="K287" s="17" t="str">
        <f t="shared" si="4"/>
        <v>Positive Direction Foundation, Inc.</v>
      </c>
    </row>
    <row r="288" spans="1:11" x14ac:dyDescent="0.35">
      <c r="A288" s="17" t="s">
        <v>495</v>
      </c>
      <c r="B288" s="17" t="s">
        <v>1306</v>
      </c>
      <c r="C288" s="17" t="s">
        <v>34</v>
      </c>
      <c r="D288" s="17" t="s">
        <v>38</v>
      </c>
      <c r="E288" s="17" t="s">
        <v>1384</v>
      </c>
      <c r="F288" s="17" t="s">
        <v>1434</v>
      </c>
      <c r="G288" s="17" t="s">
        <v>717</v>
      </c>
      <c r="H288" s="17" t="s">
        <v>35</v>
      </c>
      <c r="I288" s="17" t="s">
        <v>1636</v>
      </c>
      <c r="J288" s="20"/>
      <c r="K288" s="17" t="str">
        <f t="shared" si="4"/>
        <v>Premium Health Center</v>
      </c>
    </row>
    <row r="289" spans="1:11" x14ac:dyDescent="0.35">
      <c r="A289" s="17" t="s">
        <v>496</v>
      </c>
      <c r="B289" s="17" t="s">
        <v>1307</v>
      </c>
      <c r="C289" s="17" t="s">
        <v>34</v>
      </c>
      <c r="D289" s="17" t="s">
        <v>41</v>
      </c>
      <c r="E289" s="17" t="s">
        <v>1076</v>
      </c>
      <c r="F289" s="17" t="s">
        <v>1434</v>
      </c>
      <c r="G289" s="17" t="s">
        <v>688</v>
      </c>
      <c r="H289" s="17" t="s">
        <v>35</v>
      </c>
      <c r="I289" s="17" t="s">
        <v>1505</v>
      </c>
      <c r="J289" s="20"/>
      <c r="K289" s="17" t="str">
        <f t="shared" si="4"/>
        <v>Project Hospitality</v>
      </c>
    </row>
    <row r="290" spans="1:11" x14ac:dyDescent="0.35">
      <c r="A290" s="17" t="s">
        <v>497</v>
      </c>
      <c r="B290" s="17" t="s">
        <v>498</v>
      </c>
      <c r="C290" s="17" t="s">
        <v>34</v>
      </c>
      <c r="D290" s="17" t="s">
        <v>38</v>
      </c>
      <c r="E290" s="17" t="s">
        <v>1077</v>
      </c>
      <c r="F290" s="17" t="s">
        <v>1434</v>
      </c>
      <c r="G290" s="17" t="s">
        <v>709</v>
      </c>
      <c r="H290" s="17" t="s">
        <v>35</v>
      </c>
      <c r="I290" s="17" t="s">
        <v>1637</v>
      </c>
      <c r="J290" s="20"/>
      <c r="K290" s="17" t="str">
        <f t="shared" si="4"/>
        <v>PROJECT RENEWAL</v>
      </c>
    </row>
    <row r="291" spans="1:11" x14ac:dyDescent="0.35">
      <c r="A291" s="17" t="s">
        <v>499</v>
      </c>
      <c r="B291" s="17" t="s">
        <v>500</v>
      </c>
      <c r="C291" s="17" t="s">
        <v>71</v>
      </c>
      <c r="D291" s="17" t="s">
        <v>41</v>
      </c>
      <c r="E291" s="17" t="s">
        <v>1078</v>
      </c>
      <c r="F291" s="17" t="s">
        <v>699</v>
      </c>
      <c r="G291" s="17" t="s">
        <v>709</v>
      </c>
      <c r="H291" s="17" t="s">
        <v>35</v>
      </c>
      <c r="I291" s="17" t="s">
        <v>1453</v>
      </c>
      <c r="J291" s="20"/>
      <c r="K291" s="17" t="str">
        <f t="shared" si="4"/>
        <v>PUBLIC HEALTH SOLUTIONS (PUBLIC HEALTH SOLUTIONS)</v>
      </c>
    </row>
    <row r="292" spans="1:11" x14ac:dyDescent="0.35">
      <c r="A292" s="17" t="s">
        <v>501</v>
      </c>
      <c r="B292" s="17" t="s">
        <v>500</v>
      </c>
      <c r="C292" s="17" t="s">
        <v>34</v>
      </c>
      <c r="D292" s="17" t="s">
        <v>41</v>
      </c>
      <c r="E292" s="17" t="s">
        <v>1078</v>
      </c>
      <c r="F292" s="17" t="s">
        <v>699</v>
      </c>
      <c r="G292" s="17" t="s">
        <v>709</v>
      </c>
      <c r="H292" s="17" t="s">
        <v>35</v>
      </c>
      <c r="I292" s="17" t="s">
        <v>1453</v>
      </c>
      <c r="J292" s="20"/>
      <c r="K292" s="17" t="str">
        <f t="shared" si="4"/>
        <v>PUBLIC HEALTH SOLUTIONS (PUBLIC HEALTH SOLUTIONS)</v>
      </c>
    </row>
    <row r="293" spans="1:11" ht="26" x14ac:dyDescent="0.35">
      <c r="A293" s="17" t="s">
        <v>1401</v>
      </c>
      <c r="B293" s="17" t="s">
        <v>1402</v>
      </c>
      <c r="C293" s="17" t="s">
        <v>34</v>
      </c>
      <c r="D293" s="17" t="s">
        <v>41</v>
      </c>
      <c r="E293" s="17" t="s">
        <v>1403</v>
      </c>
      <c r="F293" s="17" t="s">
        <v>1434</v>
      </c>
      <c r="G293" s="17" t="s">
        <v>719</v>
      </c>
      <c r="H293" s="17" t="s">
        <v>35</v>
      </c>
      <c r="I293" s="17" t="s">
        <v>1455</v>
      </c>
      <c r="J293" s="20"/>
      <c r="K293" s="17" t="str">
        <f t="shared" si="4"/>
        <v>Putnam Family &amp; Community Services, Inc DBA CoveCare Center</v>
      </c>
    </row>
    <row r="294" spans="1:11" x14ac:dyDescent="0.35">
      <c r="A294" s="17" t="s">
        <v>502</v>
      </c>
      <c r="B294" s="17" t="s">
        <v>503</v>
      </c>
      <c r="C294" s="17" t="s">
        <v>34</v>
      </c>
      <c r="D294" s="17" t="s">
        <v>685</v>
      </c>
      <c r="E294" s="17" t="s">
        <v>1079</v>
      </c>
      <c r="F294" s="17" t="s">
        <v>1080</v>
      </c>
      <c r="G294" s="17" t="s">
        <v>871</v>
      </c>
      <c r="H294" s="17" t="s">
        <v>35</v>
      </c>
      <c r="I294" s="17" t="s">
        <v>1525</v>
      </c>
      <c r="J294" s="20"/>
      <c r="K294" s="17" t="str">
        <f t="shared" si="4"/>
        <v>QUALITY BILLING SERVICE, INC.</v>
      </c>
    </row>
    <row r="295" spans="1:11" x14ac:dyDescent="0.35">
      <c r="A295" s="17" t="s">
        <v>504</v>
      </c>
      <c r="B295" s="17" t="s">
        <v>505</v>
      </c>
      <c r="C295" s="17" t="s">
        <v>34</v>
      </c>
      <c r="D295" s="17" t="s">
        <v>41</v>
      </c>
      <c r="E295" s="17" t="s">
        <v>1081</v>
      </c>
      <c r="F295" s="17" t="s">
        <v>506</v>
      </c>
      <c r="G295" s="17" t="s">
        <v>680</v>
      </c>
      <c r="H295" s="17" t="s">
        <v>35</v>
      </c>
      <c r="I295" s="17" t="s">
        <v>1586</v>
      </c>
      <c r="J295" s="20"/>
      <c r="K295" s="17" t="str">
        <f t="shared" si="4"/>
        <v>REALITY AWARENESS OUTREACH INC</v>
      </c>
    </row>
    <row r="296" spans="1:11" x14ac:dyDescent="0.35">
      <c r="A296" s="17" t="s">
        <v>507</v>
      </c>
      <c r="B296" s="17" t="s">
        <v>1308</v>
      </c>
      <c r="C296" s="17" t="s">
        <v>34</v>
      </c>
      <c r="D296" s="17" t="s">
        <v>41</v>
      </c>
      <c r="E296" s="17" t="s">
        <v>1082</v>
      </c>
      <c r="F296" s="17" t="s">
        <v>1434</v>
      </c>
      <c r="G296" s="17" t="s">
        <v>1083</v>
      </c>
      <c r="H296" s="17" t="s">
        <v>35</v>
      </c>
      <c r="I296" s="17" t="s">
        <v>1556</v>
      </c>
      <c r="J296" s="20"/>
      <c r="K296" s="17" t="str">
        <f t="shared" si="4"/>
        <v>Reality House Inc.</v>
      </c>
    </row>
    <row r="297" spans="1:11" x14ac:dyDescent="0.35">
      <c r="A297" s="17" t="s">
        <v>1202</v>
      </c>
      <c r="B297" s="17" t="s">
        <v>1309</v>
      </c>
      <c r="C297" s="17" t="s">
        <v>34</v>
      </c>
      <c r="D297" s="17" t="s">
        <v>41</v>
      </c>
      <c r="E297" s="17" t="s">
        <v>1203</v>
      </c>
      <c r="F297" s="17" t="s">
        <v>1434</v>
      </c>
      <c r="G297" s="17" t="s">
        <v>678</v>
      </c>
      <c r="H297" s="17" t="s">
        <v>35</v>
      </c>
      <c r="I297" s="17" t="s">
        <v>1638</v>
      </c>
      <c r="J297" s="20"/>
      <c r="K297" s="17" t="str">
        <f t="shared" si="4"/>
        <v>Regional Aid for Interim Needs, INC</v>
      </c>
    </row>
    <row r="298" spans="1:11" x14ac:dyDescent="0.35">
      <c r="A298" s="17" t="s">
        <v>508</v>
      </c>
      <c r="B298" s="17" t="s">
        <v>1310</v>
      </c>
      <c r="C298" s="17" t="s">
        <v>34</v>
      </c>
      <c r="D298" s="17" t="s">
        <v>38</v>
      </c>
      <c r="E298" s="17" t="s">
        <v>1084</v>
      </c>
      <c r="F298" s="17" t="s">
        <v>1085</v>
      </c>
      <c r="G298" s="17" t="s">
        <v>713</v>
      </c>
      <c r="H298" s="17" t="s">
        <v>35</v>
      </c>
      <c r="I298" s="17" t="s">
        <v>1639</v>
      </c>
      <c r="J298" s="20"/>
      <c r="K298" s="17" t="str">
        <f t="shared" si="4"/>
        <v>Regional Health Reach, Inc</v>
      </c>
    </row>
    <row r="299" spans="1:11" ht="26" x14ac:dyDescent="0.35">
      <c r="A299" s="17" t="s">
        <v>509</v>
      </c>
      <c r="B299" s="17" t="s">
        <v>1311</v>
      </c>
      <c r="C299" s="17" t="s">
        <v>34</v>
      </c>
      <c r="D299" s="17" t="s">
        <v>41</v>
      </c>
      <c r="E299" s="17" t="s">
        <v>1086</v>
      </c>
      <c r="F299" s="17" t="s">
        <v>1434</v>
      </c>
      <c r="G299" s="17" t="s">
        <v>1087</v>
      </c>
      <c r="H299" s="17" t="s">
        <v>510</v>
      </c>
      <c r="I299" s="17" t="s">
        <v>1640</v>
      </c>
      <c r="J299" s="20"/>
      <c r="K299" s="17" t="str">
        <f t="shared" si="4"/>
        <v>Resource Corporation of America &amp; Recovery of Texas, LLC</v>
      </c>
    </row>
    <row r="300" spans="1:11" x14ac:dyDescent="0.35">
      <c r="A300" s="17" t="s">
        <v>511</v>
      </c>
      <c r="B300" s="17" t="s">
        <v>1312</v>
      </c>
      <c r="C300" s="17" t="s">
        <v>34</v>
      </c>
      <c r="D300" s="17" t="s">
        <v>675</v>
      </c>
      <c r="E300" s="17" t="s">
        <v>1088</v>
      </c>
      <c r="F300" s="17" t="s">
        <v>1434</v>
      </c>
      <c r="G300" s="17" t="s">
        <v>888</v>
      </c>
      <c r="H300" s="17" t="s">
        <v>35</v>
      </c>
      <c r="I300" s="17" t="s">
        <v>1641</v>
      </c>
      <c r="J300" s="20"/>
      <c r="K300" s="17" t="str">
        <f t="shared" si="4"/>
        <v>Resource Recovery Center of Orange County</v>
      </c>
    </row>
    <row r="301" spans="1:11" x14ac:dyDescent="0.35">
      <c r="A301" s="17" t="s">
        <v>512</v>
      </c>
      <c r="B301" s="17" t="s">
        <v>513</v>
      </c>
      <c r="C301" s="17" t="s">
        <v>34</v>
      </c>
      <c r="D301" s="17" t="s">
        <v>700</v>
      </c>
      <c r="E301" s="17" t="s">
        <v>514</v>
      </c>
      <c r="F301" s="17" t="s">
        <v>1434</v>
      </c>
      <c r="G301" s="17" t="s">
        <v>688</v>
      </c>
      <c r="H301" s="17" t="s">
        <v>35</v>
      </c>
      <c r="I301" s="17" t="s">
        <v>1440</v>
      </c>
      <c r="J301" s="20"/>
      <c r="K301" s="17" t="str">
        <f t="shared" si="4"/>
        <v>RICHMOND UNIVERSITY MEDICAL CENTER</v>
      </c>
    </row>
    <row r="302" spans="1:11" x14ac:dyDescent="0.35">
      <c r="A302" s="17" t="s">
        <v>515</v>
      </c>
      <c r="B302" s="17" t="s">
        <v>1313</v>
      </c>
      <c r="C302" s="17" t="s">
        <v>34</v>
      </c>
      <c r="D302" s="17" t="s">
        <v>41</v>
      </c>
      <c r="E302" s="17" t="s">
        <v>1089</v>
      </c>
      <c r="F302" s="17" t="s">
        <v>1090</v>
      </c>
      <c r="G302" s="17" t="s">
        <v>709</v>
      </c>
      <c r="H302" s="17" t="s">
        <v>35</v>
      </c>
      <c r="I302" s="17" t="s">
        <v>1478</v>
      </c>
      <c r="J302" s="20"/>
      <c r="K302" s="17" t="str">
        <f t="shared" si="4"/>
        <v>Rising Ground</v>
      </c>
    </row>
    <row r="303" spans="1:11" x14ac:dyDescent="0.35">
      <c r="A303" s="17" t="s">
        <v>516</v>
      </c>
      <c r="B303" s="17" t="s">
        <v>517</v>
      </c>
      <c r="C303" s="17" t="s">
        <v>34</v>
      </c>
      <c r="D303" s="17" t="s">
        <v>700</v>
      </c>
      <c r="E303" s="17" t="s">
        <v>1091</v>
      </c>
      <c r="F303" s="17" t="s">
        <v>1434</v>
      </c>
      <c r="G303" s="17" t="s">
        <v>713</v>
      </c>
      <c r="H303" s="17" t="s">
        <v>35</v>
      </c>
      <c r="I303" s="17" t="s">
        <v>1642</v>
      </c>
      <c r="J303" s="20"/>
      <c r="K303" s="17" t="str">
        <f t="shared" si="4"/>
        <v>ROCHESTER GENERAL HOSPITAL</v>
      </c>
    </row>
    <row r="304" spans="1:11" x14ac:dyDescent="0.35">
      <c r="A304" s="17" t="s">
        <v>518</v>
      </c>
      <c r="B304" s="17" t="s">
        <v>519</v>
      </c>
      <c r="C304" s="17" t="s">
        <v>34</v>
      </c>
      <c r="D304" s="17" t="s">
        <v>700</v>
      </c>
      <c r="E304" s="17" t="s">
        <v>1092</v>
      </c>
      <c r="F304" s="17" t="s">
        <v>1434</v>
      </c>
      <c r="G304" s="17" t="s">
        <v>1093</v>
      </c>
      <c r="H304" s="17" t="s">
        <v>35</v>
      </c>
      <c r="I304" s="17" t="s">
        <v>1643</v>
      </c>
      <c r="J304" s="20"/>
      <c r="K304" s="17" t="str">
        <f t="shared" si="4"/>
        <v>ROME MEMORIAL HOSPITAL</v>
      </c>
    </row>
    <row r="305" spans="1:11" x14ac:dyDescent="0.35">
      <c r="A305" s="17" t="s">
        <v>520</v>
      </c>
      <c r="B305" s="17" t="s">
        <v>521</v>
      </c>
      <c r="C305" s="17" t="s">
        <v>34</v>
      </c>
      <c r="D305" s="17" t="s">
        <v>700</v>
      </c>
      <c r="E305" s="17" t="s">
        <v>1094</v>
      </c>
      <c r="F305" s="17" t="s">
        <v>1434</v>
      </c>
      <c r="G305" s="17" t="s">
        <v>735</v>
      </c>
      <c r="H305" s="17" t="s">
        <v>35</v>
      </c>
      <c r="I305" s="17" t="s">
        <v>1644</v>
      </c>
      <c r="J305" s="20"/>
      <c r="K305" s="17" t="str">
        <f t="shared" si="4"/>
        <v>ROSWELL PARK CANCER INSTITUTE</v>
      </c>
    </row>
    <row r="306" spans="1:11" x14ac:dyDescent="0.35">
      <c r="A306" s="17" t="s">
        <v>522</v>
      </c>
      <c r="B306" s="17" t="s">
        <v>523</v>
      </c>
      <c r="C306" s="17" t="s">
        <v>34</v>
      </c>
      <c r="D306" s="17" t="s">
        <v>685</v>
      </c>
      <c r="E306" s="17" t="s">
        <v>1095</v>
      </c>
      <c r="F306" s="17" t="s">
        <v>1096</v>
      </c>
      <c r="G306" s="17" t="s">
        <v>688</v>
      </c>
      <c r="H306" s="17" t="s">
        <v>35</v>
      </c>
      <c r="I306" s="17" t="s">
        <v>1645</v>
      </c>
      <c r="J306" s="20"/>
      <c r="K306" s="17" t="str">
        <f t="shared" si="4"/>
        <v>RTR FINANCIAL SERVICES, INC.</v>
      </c>
    </row>
    <row r="307" spans="1:11" x14ac:dyDescent="0.35">
      <c r="A307" s="17" t="s">
        <v>524</v>
      </c>
      <c r="B307" s="17" t="s">
        <v>525</v>
      </c>
      <c r="C307" s="17" t="s">
        <v>34</v>
      </c>
      <c r="D307" s="17" t="s">
        <v>38</v>
      </c>
      <c r="E307" s="17" t="s">
        <v>1097</v>
      </c>
      <c r="F307" s="17" t="s">
        <v>1434</v>
      </c>
      <c r="G307" s="17" t="s">
        <v>709</v>
      </c>
      <c r="H307" s="17" t="s">
        <v>35</v>
      </c>
      <c r="I307" s="17" t="s">
        <v>1646</v>
      </c>
      <c r="J307" s="20"/>
      <c r="K307" s="17" t="str">
        <f t="shared" si="4"/>
        <v>RYAN HEALTH</v>
      </c>
    </row>
    <row r="308" spans="1:11" x14ac:dyDescent="0.35">
      <c r="A308" s="17" t="s">
        <v>526</v>
      </c>
      <c r="B308" s="17" t="s">
        <v>527</v>
      </c>
      <c r="C308" s="17" t="s">
        <v>34</v>
      </c>
      <c r="D308" s="17" t="s">
        <v>38</v>
      </c>
      <c r="E308" s="17" t="s">
        <v>1098</v>
      </c>
      <c r="F308" s="17" t="s">
        <v>1434</v>
      </c>
      <c r="G308" s="17" t="s">
        <v>709</v>
      </c>
      <c r="H308" s="17" t="s">
        <v>35</v>
      </c>
      <c r="I308" s="17" t="s">
        <v>1518</v>
      </c>
      <c r="J308" s="20"/>
      <c r="K308" s="17" t="str">
        <f t="shared" si="4"/>
        <v>RYAN/CHELSEA-CLINTON COMMUNITY HEALTH CENTER</v>
      </c>
    </row>
    <row r="309" spans="1:11" x14ac:dyDescent="0.35">
      <c r="A309" s="17" t="s">
        <v>528</v>
      </c>
      <c r="B309" s="17" t="s">
        <v>529</v>
      </c>
      <c r="C309" s="17" t="s">
        <v>34</v>
      </c>
      <c r="D309" s="17" t="s">
        <v>675</v>
      </c>
      <c r="E309" s="17" t="s">
        <v>1099</v>
      </c>
      <c r="F309" s="17" t="s">
        <v>1434</v>
      </c>
      <c r="G309" s="17" t="s">
        <v>1035</v>
      </c>
      <c r="H309" s="17" t="s">
        <v>35</v>
      </c>
      <c r="I309" s="17" t="s">
        <v>1494</v>
      </c>
      <c r="J309" s="20"/>
      <c r="K309" s="17" t="str">
        <f t="shared" si="4"/>
        <v>SAMARITAN MEDICAL CENTER</v>
      </c>
    </row>
    <row r="310" spans="1:11" x14ac:dyDescent="0.35">
      <c r="A310" s="17" t="s">
        <v>1404</v>
      </c>
      <c r="B310" s="17" t="s">
        <v>1405</v>
      </c>
      <c r="C310" s="17" t="s">
        <v>34</v>
      </c>
      <c r="D310" s="17" t="s">
        <v>41</v>
      </c>
      <c r="E310" s="17" t="s">
        <v>1406</v>
      </c>
      <c r="F310" s="17" t="s">
        <v>1434</v>
      </c>
      <c r="G310" s="17" t="s">
        <v>678</v>
      </c>
      <c r="H310" s="17" t="s">
        <v>35</v>
      </c>
      <c r="I310" s="17" t="s">
        <v>1560</v>
      </c>
      <c r="J310" s="20"/>
      <c r="K310" s="17" t="str">
        <f t="shared" si="4"/>
        <v>SAMARITAN VILLAGE</v>
      </c>
    </row>
    <row r="311" spans="1:11" ht="26" x14ac:dyDescent="0.35">
      <c r="A311" s="17" t="s">
        <v>530</v>
      </c>
      <c r="B311" s="17" t="s">
        <v>531</v>
      </c>
      <c r="C311" s="17" t="s">
        <v>71</v>
      </c>
      <c r="D311" s="17" t="s">
        <v>700</v>
      </c>
      <c r="E311" s="17" t="s">
        <v>1100</v>
      </c>
      <c r="F311" s="17" t="s">
        <v>1434</v>
      </c>
      <c r="G311" s="17" t="s">
        <v>1101</v>
      </c>
      <c r="H311" s="17" t="s">
        <v>35</v>
      </c>
      <c r="I311" s="17" t="s">
        <v>1647</v>
      </c>
      <c r="J311" s="20"/>
      <c r="K311" s="17" t="str">
        <f t="shared" si="4"/>
        <v>SARATOGA HOSPITAL</v>
      </c>
    </row>
    <row r="312" spans="1:11" x14ac:dyDescent="0.35">
      <c r="A312" s="17" t="s">
        <v>1210</v>
      </c>
      <c r="B312" s="17" t="s">
        <v>1211</v>
      </c>
      <c r="C312" s="17" t="s">
        <v>1212</v>
      </c>
      <c r="D312" s="17" t="s">
        <v>56</v>
      </c>
      <c r="E312" s="17" t="s">
        <v>1213</v>
      </c>
      <c r="F312" s="17" t="s">
        <v>1214</v>
      </c>
      <c r="G312" s="17" t="s">
        <v>1215</v>
      </c>
      <c r="H312" s="17" t="s">
        <v>35</v>
      </c>
      <c r="I312" s="17" t="s">
        <v>1648</v>
      </c>
      <c r="J312" s="20"/>
      <c r="K312" s="17" t="str">
        <f t="shared" si="4"/>
        <v>SCHUYLER COUNTY LDSS</v>
      </c>
    </row>
    <row r="313" spans="1:11" ht="39" x14ac:dyDescent="0.35">
      <c r="A313" s="17" t="s">
        <v>532</v>
      </c>
      <c r="B313" s="17" t="s">
        <v>533</v>
      </c>
      <c r="C313" s="17" t="s">
        <v>34</v>
      </c>
      <c r="D313" s="17" t="s">
        <v>675</v>
      </c>
      <c r="E313" s="17" t="s">
        <v>1102</v>
      </c>
      <c r="F313" s="17" t="s">
        <v>1434</v>
      </c>
      <c r="G313" s="17" t="s">
        <v>1103</v>
      </c>
      <c r="H313" s="17" t="s">
        <v>35</v>
      </c>
      <c r="I313" s="17" t="s">
        <v>1649</v>
      </c>
      <c r="J313" s="20"/>
      <c r="K313" s="17" t="str">
        <f t="shared" si="4"/>
        <v>SEAFIELD CENTER</v>
      </c>
    </row>
    <row r="314" spans="1:11" x14ac:dyDescent="0.35">
      <c r="A314" s="17" t="s">
        <v>534</v>
      </c>
      <c r="B314" s="17" t="s">
        <v>535</v>
      </c>
      <c r="C314" s="17" t="s">
        <v>34</v>
      </c>
      <c r="D314" s="17" t="s">
        <v>675</v>
      </c>
      <c r="E314" s="17" t="s">
        <v>1104</v>
      </c>
      <c r="F314" s="17" t="s">
        <v>1434</v>
      </c>
      <c r="G314" s="17" t="s">
        <v>709</v>
      </c>
      <c r="H314" s="17" t="s">
        <v>35</v>
      </c>
      <c r="I314" s="17" t="s">
        <v>1513</v>
      </c>
      <c r="J314" s="20"/>
      <c r="K314" s="17" t="str">
        <f t="shared" si="4"/>
        <v>SELECTHEALTH OF VISITING NURSE SERVICES OF NEW YORK</v>
      </c>
    </row>
    <row r="315" spans="1:11" x14ac:dyDescent="0.35">
      <c r="A315" s="17" t="s">
        <v>536</v>
      </c>
      <c r="B315" s="17" t="s">
        <v>537</v>
      </c>
      <c r="C315" s="17" t="s">
        <v>34</v>
      </c>
      <c r="D315" s="17" t="s">
        <v>675</v>
      </c>
      <c r="E315" s="17" t="s">
        <v>1105</v>
      </c>
      <c r="F315" s="17" t="s">
        <v>1434</v>
      </c>
      <c r="G315" s="17" t="s">
        <v>1106</v>
      </c>
      <c r="H315" s="17" t="s">
        <v>35</v>
      </c>
      <c r="I315" s="17" t="s">
        <v>1650</v>
      </c>
      <c r="J315" s="20"/>
      <c r="K315" s="17" t="str">
        <f t="shared" si="4"/>
        <v>SENECA NATION HEALTH SYSTEMS</v>
      </c>
    </row>
    <row r="316" spans="1:11" x14ac:dyDescent="0.35">
      <c r="A316" s="17" t="s">
        <v>538</v>
      </c>
      <c r="B316" s="17" t="s">
        <v>1314</v>
      </c>
      <c r="C316" s="17" t="s">
        <v>34</v>
      </c>
      <c r="D316" s="17" t="s">
        <v>41</v>
      </c>
      <c r="E316" s="17" t="s">
        <v>1107</v>
      </c>
      <c r="F316" s="17" t="s">
        <v>1434</v>
      </c>
      <c r="G316" s="17" t="s">
        <v>1046</v>
      </c>
      <c r="H316" s="17" t="s">
        <v>35</v>
      </c>
      <c r="I316" s="17" t="s">
        <v>1651</v>
      </c>
      <c r="J316" s="20"/>
      <c r="K316" s="17" t="str">
        <f t="shared" si="4"/>
        <v>SEPA Mujer, Inc.</v>
      </c>
    </row>
    <row r="317" spans="1:11" x14ac:dyDescent="0.35">
      <c r="A317" s="17" t="s">
        <v>1397</v>
      </c>
      <c r="B317" s="17" t="s">
        <v>1398</v>
      </c>
      <c r="C317" s="17" t="s">
        <v>34</v>
      </c>
      <c r="D317" s="17" t="s">
        <v>41</v>
      </c>
      <c r="E317" s="17" t="s">
        <v>1399</v>
      </c>
      <c r="F317" s="17" t="s">
        <v>1400</v>
      </c>
      <c r="G317" s="17" t="s">
        <v>709</v>
      </c>
      <c r="H317" s="17" t="s">
        <v>35</v>
      </c>
      <c r="I317" s="17" t="s">
        <v>1478</v>
      </c>
      <c r="J317" s="20"/>
      <c r="K317" s="17" t="str">
        <f t="shared" si="4"/>
        <v>Services for the Underserved</v>
      </c>
    </row>
    <row r="318" spans="1:11" x14ac:dyDescent="0.35">
      <c r="A318" s="17" t="s">
        <v>539</v>
      </c>
      <c r="B318" s="17" t="s">
        <v>540</v>
      </c>
      <c r="C318" s="17" t="s">
        <v>34</v>
      </c>
      <c r="D318" s="17" t="s">
        <v>38</v>
      </c>
      <c r="E318" s="17" t="s">
        <v>1108</v>
      </c>
      <c r="F318" s="17" t="s">
        <v>1434</v>
      </c>
      <c r="G318" s="17" t="s">
        <v>709</v>
      </c>
      <c r="H318" s="17" t="s">
        <v>35</v>
      </c>
      <c r="I318" s="17" t="s">
        <v>1603</v>
      </c>
      <c r="J318" s="20"/>
      <c r="K318" s="17" t="str">
        <f t="shared" si="4"/>
        <v>SETTLEMENT HEALTH</v>
      </c>
    </row>
    <row r="319" spans="1:11" x14ac:dyDescent="0.35">
      <c r="A319" s="17" t="s">
        <v>541</v>
      </c>
      <c r="B319" s="17" t="s">
        <v>542</v>
      </c>
      <c r="C319" s="17" t="s">
        <v>34</v>
      </c>
      <c r="D319" s="17" t="s">
        <v>696</v>
      </c>
      <c r="E319" s="17" t="s">
        <v>1109</v>
      </c>
      <c r="F319" s="17" t="s">
        <v>1110</v>
      </c>
      <c r="G319" s="17" t="s">
        <v>1111</v>
      </c>
      <c r="H319" s="17" t="s">
        <v>35</v>
      </c>
      <c r="I319" s="17" t="s">
        <v>1652</v>
      </c>
      <c r="J319" s="20"/>
      <c r="K319" s="17" t="str">
        <f t="shared" si="4"/>
        <v>SHINNECOCK SERVICE UNIT OF INDIAN HEALTH SERVICE</v>
      </c>
    </row>
    <row r="320" spans="1:11" x14ac:dyDescent="0.35">
      <c r="A320" s="17" t="s">
        <v>543</v>
      </c>
      <c r="B320" s="17" t="s">
        <v>544</v>
      </c>
      <c r="C320" s="17" t="s">
        <v>71</v>
      </c>
      <c r="D320" s="17" t="s">
        <v>41</v>
      </c>
      <c r="E320" s="17" t="s">
        <v>1112</v>
      </c>
      <c r="F320" s="17" t="s">
        <v>1113</v>
      </c>
      <c r="G320" s="17" t="s">
        <v>709</v>
      </c>
      <c r="H320" s="17" t="s">
        <v>35</v>
      </c>
      <c r="I320" s="17" t="s">
        <v>1513</v>
      </c>
      <c r="J320" s="20"/>
      <c r="K320" s="17" t="str">
        <f t="shared" si="4"/>
        <v>SINGLE STOP USA</v>
      </c>
    </row>
    <row r="321" spans="1:11" x14ac:dyDescent="0.35">
      <c r="A321" s="17" t="s">
        <v>545</v>
      </c>
      <c r="B321" s="17" t="s">
        <v>546</v>
      </c>
      <c r="C321" s="17" t="s">
        <v>34</v>
      </c>
      <c r="D321" s="17" t="s">
        <v>41</v>
      </c>
      <c r="E321" s="17" t="s">
        <v>1114</v>
      </c>
      <c r="F321" s="17" t="s">
        <v>1434</v>
      </c>
      <c r="G321" s="17" t="s">
        <v>725</v>
      </c>
      <c r="H321" s="17" t="s">
        <v>35</v>
      </c>
      <c r="I321" s="17" t="s">
        <v>1544</v>
      </c>
      <c r="J321" s="20"/>
      <c r="K321" s="17" t="str">
        <f t="shared" si="4"/>
        <v>SOUTH ASIAN COUNCIL FOR SOCIAL SERVICES</v>
      </c>
    </row>
    <row r="322" spans="1:11" ht="26" x14ac:dyDescent="0.35">
      <c r="A322" s="17" t="s">
        <v>547</v>
      </c>
      <c r="B322" s="17" t="s">
        <v>1315</v>
      </c>
      <c r="C322" s="17" t="s">
        <v>34</v>
      </c>
      <c r="D322" s="17" t="s">
        <v>41</v>
      </c>
      <c r="E322" s="17" t="s">
        <v>1115</v>
      </c>
      <c r="F322" s="17" t="s">
        <v>1434</v>
      </c>
      <c r="G322" s="17" t="s">
        <v>914</v>
      </c>
      <c r="H322" s="17" t="s">
        <v>35</v>
      </c>
      <c r="I322" s="17" t="s">
        <v>1632</v>
      </c>
      <c r="J322" s="20"/>
      <c r="K322" s="17" t="str">
        <f t="shared" si="4"/>
        <v>Southern Tier AIDS Program dba Southern Tier Care Coordination</v>
      </c>
    </row>
    <row r="323" spans="1:11" x14ac:dyDescent="0.35">
      <c r="A323" s="17" t="s">
        <v>548</v>
      </c>
      <c r="B323" s="17" t="s">
        <v>549</v>
      </c>
      <c r="C323" s="17" t="s">
        <v>71</v>
      </c>
      <c r="D323" s="17" t="s">
        <v>41</v>
      </c>
      <c r="E323" s="17" t="s">
        <v>1116</v>
      </c>
      <c r="F323" s="17" t="s">
        <v>1434</v>
      </c>
      <c r="G323" s="17" t="s">
        <v>914</v>
      </c>
      <c r="H323" s="17" t="s">
        <v>35</v>
      </c>
      <c r="I323" s="17" t="s">
        <v>1653</v>
      </c>
      <c r="J323" s="20"/>
      <c r="K323" s="17" t="str">
        <f t="shared" ref="K323:K386" si="5">IF(B323&lt;&gt;"", IF( COUNTIF(B:B,B323)&gt;1,B323&amp; " ("&amp;B323&amp;")",B323),"")</f>
        <v>SOUTHERN TIER INDEPENDENCE CENTER</v>
      </c>
    </row>
    <row r="324" spans="1:11" x14ac:dyDescent="0.35">
      <c r="A324" s="17" t="s">
        <v>550</v>
      </c>
      <c r="B324" s="17" t="s">
        <v>551</v>
      </c>
      <c r="C324" s="17" t="s">
        <v>34</v>
      </c>
      <c r="D324" s="17" t="s">
        <v>700</v>
      </c>
      <c r="E324" s="17" t="s">
        <v>552</v>
      </c>
      <c r="F324" s="17" t="s">
        <v>1434</v>
      </c>
      <c r="G324" s="17" t="s">
        <v>553</v>
      </c>
      <c r="H324" s="17" t="s">
        <v>554</v>
      </c>
      <c r="I324" s="17" t="s">
        <v>1654</v>
      </c>
      <c r="J324" s="20"/>
      <c r="K324" s="17" t="str">
        <f t="shared" si="5"/>
        <v>SOUTHWESTERN VERMONT MEDICAL CENTER</v>
      </c>
    </row>
    <row r="325" spans="1:11" x14ac:dyDescent="0.35">
      <c r="A325" s="17" t="s">
        <v>1396</v>
      </c>
      <c r="B325" s="17" t="s">
        <v>1385</v>
      </c>
      <c r="C325" s="17" t="s">
        <v>34</v>
      </c>
      <c r="D325" s="17" t="s">
        <v>675</v>
      </c>
      <c r="E325" s="17" t="s">
        <v>1386</v>
      </c>
      <c r="F325" s="17" t="s">
        <v>1434</v>
      </c>
      <c r="G325" s="17" t="s">
        <v>1387</v>
      </c>
      <c r="H325" s="17" t="s">
        <v>35</v>
      </c>
      <c r="I325" s="17" t="s">
        <v>1655</v>
      </c>
      <c r="J325" s="20"/>
      <c r="K325" s="17" t="str">
        <f t="shared" si="5"/>
        <v>Spectrum Health and Human Services</v>
      </c>
    </row>
    <row r="326" spans="1:11" x14ac:dyDescent="0.35">
      <c r="A326" s="17" t="s">
        <v>556</v>
      </c>
      <c r="B326" s="17" t="s">
        <v>557</v>
      </c>
      <c r="C326" s="17" t="s">
        <v>34</v>
      </c>
      <c r="D326" s="17" t="s">
        <v>700</v>
      </c>
      <c r="E326" s="17" t="s">
        <v>1119</v>
      </c>
      <c r="F326" s="17" t="s">
        <v>1434</v>
      </c>
      <c r="G326" s="17" t="s">
        <v>1120</v>
      </c>
      <c r="H326" s="17" t="s">
        <v>35</v>
      </c>
      <c r="I326" s="17" t="s">
        <v>1656</v>
      </c>
      <c r="J326" s="20"/>
      <c r="K326" s="17" t="str">
        <f t="shared" si="5"/>
        <v>ST JOHNS RIVERSIDE HOSPITAL</v>
      </c>
    </row>
    <row r="327" spans="1:11" x14ac:dyDescent="0.35">
      <c r="A327" s="17" t="s">
        <v>558</v>
      </c>
      <c r="B327" s="17" t="s">
        <v>559</v>
      </c>
      <c r="C327" s="17" t="s">
        <v>34</v>
      </c>
      <c r="D327" s="17" t="s">
        <v>700</v>
      </c>
      <c r="E327" s="17" t="s">
        <v>1121</v>
      </c>
      <c r="F327" s="17" t="s">
        <v>1434</v>
      </c>
      <c r="G327" s="17" t="s">
        <v>709</v>
      </c>
      <c r="H327" s="17" t="s">
        <v>35</v>
      </c>
      <c r="I327" s="17" t="s">
        <v>1646</v>
      </c>
      <c r="J327" s="20"/>
      <c r="K327" s="17" t="str">
        <f t="shared" si="5"/>
        <v>ST LUKES HOSPITAL</v>
      </c>
    </row>
    <row r="328" spans="1:11" x14ac:dyDescent="0.35">
      <c r="A328" s="17" t="s">
        <v>560</v>
      </c>
      <c r="B328" s="17" t="s">
        <v>561</v>
      </c>
      <c r="C328" s="17" t="s">
        <v>34</v>
      </c>
      <c r="D328" s="17" t="s">
        <v>38</v>
      </c>
      <c r="E328" s="17" t="s">
        <v>1122</v>
      </c>
      <c r="F328" s="17" t="s">
        <v>1434</v>
      </c>
      <c r="G328" s="17" t="s">
        <v>678</v>
      </c>
      <c r="H328" s="17" t="s">
        <v>35</v>
      </c>
      <c r="I328" s="17" t="s">
        <v>1472</v>
      </c>
      <c r="J328" s="20"/>
      <c r="K328" s="17" t="str">
        <f t="shared" si="5"/>
        <v>ST. BARNABAS HOSPITAL</v>
      </c>
    </row>
    <row r="329" spans="1:11" x14ac:dyDescent="0.35">
      <c r="A329" s="17" t="s">
        <v>562</v>
      </c>
      <c r="B329" s="17" t="s">
        <v>563</v>
      </c>
      <c r="C329" s="17" t="s">
        <v>34</v>
      </c>
      <c r="D329" s="17" t="s">
        <v>700</v>
      </c>
      <c r="E329" s="17" t="s">
        <v>1123</v>
      </c>
      <c r="F329" s="17" t="s">
        <v>1434</v>
      </c>
      <c r="G329" s="17" t="s">
        <v>1012</v>
      </c>
      <c r="H329" s="17" t="s">
        <v>35</v>
      </c>
      <c r="I329" s="17" t="s">
        <v>1613</v>
      </c>
      <c r="J329" s="20"/>
      <c r="K329" s="17" t="str">
        <f t="shared" si="5"/>
        <v>ST. JOHN'S EPISCOPAL HOSPITAL</v>
      </c>
    </row>
    <row r="330" spans="1:11" x14ac:dyDescent="0.35">
      <c r="A330" s="17" t="s">
        <v>564</v>
      </c>
      <c r="B330" s="17" t="s">
        <v>565</v>
      </c>
      <c r="C330" s="17" t="s">
        <v>34</v>
      </c>
      <c r="D330" s="17" t="s">
        <v>675</v>
      </c>
      <c r="E330" s="17" t="s">
        <v>1124</v>
      </c>
      <c r="F330" s="17" t="s">
        <v>1434</v>
      </c>
      <c r="G330" s="17" t="s">
        <v>1125</v>
      </c>
      <c r="H330" s="17" t="s">
        <v>35</v>
      </c>
      <c r="I330" s="17" t="s">
        <v>1657</v>
      </c>
      <c r="J330" s="20"/>
      <c r="K330" s="17" t="str">
        <f t="shared" si="5"/>
        <v>ST. JOSEPHS ADDICTION TREATMENT RECOVERY CENTER</v>
      </c>
    </row>
    <row r="331" spans="1:11" x14ac:dyDescent="0.35">
      <c r="A331" s="17" t="s">
        <v>566</v>
      </c>
      <c r="B331" s="17" t="s">
        <v>1316</v>
      </c>
      <c r="C331" s="17" t="s">
        <v>34</v>
      </c>
      <c r="D331" s="17" t="s">
        <v>41</v>
      </c>
      <c r="E331" s="17" t="s">
        <v>1126</v>
      </c>
      <c r="F331" s="17" t="s">
        <v>1434</v>
      </c>
      <c r="G331" s="17" t="s">
        <v>713</v>
      </c>
      <c r="H331" s="17" t="s">
        <v>35</v>
      </c>
      <c r="I331" s="17" t="s">
        <v>1565</v>
      </c>
      <c r="J331" s="20"/>
      <c r="K331" s="17" t="str">
        <f t="shared" si="5"/>
        <v>St. Josephs Neighborhood Center</v>
      </c>
    </row>
    <row r="332" spans="1:11" x14ac:dyDescent="0.35">
      <c r="A332" s="17" t="s">
        <v>567</v>
      </c>
      <c r="B332" s="17" t="s">
        <v>568</v>
      </c>
      <c r="C332" s="17" t="s">
        <v>71</v>
      </c>
      <c r="D332" s="17" t="s">
        <v>41</v>
      </c>
      <c r="E332" s="17" t="s">
        <v>1127</v>
      </c>
      <c r="F332" s="17" t="s">
        <v>1434</v>
      </c>
      <c r="G332" s="17" t="s">
        <v>1128</v>
      </c>
      <c r="H332" s="17" t="s">
        <v>35</v>
      </c>
      <c r="I332" s="17" t="s">
        <v>1658</v>
      </c>
      <c r="J332" s="20"/>
      <c r="K332" s="17" t="str">
        <f t="shared" si="5"/>
        <v>ST. LAWRENCE COUNTY HEALTH INITIATIVE, INC.</v>
      </c>
    </row>
    <row r="333" spans="1:11" x14ac:dyDescent="0.35">
      <c r="A333" s="17" t="s">
        <v>569</v>
      </c>
      <c r="B333" s="17" t="s">
        <v>1317</v>
      </c>
      <c r="C333" s="17" t="s">
        <v>34</v>
      </c>
      <c r="D333" s="17" t="s">
        <v>696</v>
      </c>
      <c r="E333" s="17" t="s">
        <v>1129</v>
      </c>
      <c r="F333" s="17" t="s">
        <v>1434</v>
      </c>
      <c r="G333" s="17" t="s">
        <v>1130</v>
      </c>
      <c r="H333" s="17" t="s">
        <v>35</v>
      </c>
      <c r="I333" s="17" t="s">
        <v>1659</v>
      </c>
      <c r="J333" s="20"/>
      <c r="K333" s="17" t="str">
        <f t="shared" si="5"/>
        <v>St. Lawrence Psychiatric Center</v>
      </c>
    </row>
    <row r="334" spans="1:11" x14ac:dyDescent="0.35">
      <c r="A334" s="17" t="s">
        <v>570</v>
      </c>
      <c r="B334" s="17" t="s">
        <v>571</v>
      </c>
      <c r="C334" s="17" t="s">
        <v>34</v>
      </c>
      <c r="D334" s="17" t="s">
        <v>700</v>
      </c>
      <c r="E334" s="17" t="s">
        <v>1131</v>
      </c>
      <c r="F334" s="17" t="s">
        <v>1434</v>
      </c>
      <c r="G334" s="17" t="s">
        <v>1132</v>
      </c>
      <c r="H334" s="17" t="s">
        <v>35</v>
      </c>
      <c r="I334" s="17" t="s">
        <v>1660</v>
      </c>
      <c r="J334" s="20"/>
      <c r="K334" s="17" t="str">
        <f t="shared" si="5"/>
        <v>ST. MARYS HEALTHCARE</v>
      </c>
    </row>
    <row r="335" spans="1:11" ht="26" x14ac:dyDescent="0.35">
      <c r="A335" s="17" t="s">
        <v>572</v>
      </c>
      <c r="B335" s="17" t="s">
        <v>573</v>
      </c>
      <c r="C335" s="17" t="s">
        <v>34</v>
      </c>
      <c r="D335" s="17" t="s">
        <v>700</v>
      </c>
      <c r="E335" s="17" t="s">
        <v>1133</v>
      </c>
      <c r="F335" s="17" t="s">
        <v>1434</v>
      </c>
      <c r="G335" s="17" t="s">
        <v>698</v>
      </c>
      <c r="H335" s="17" t="s">
        <v>35</v>
      </c>
      <c r="I335" s="17" t="s">
        <v>1446</v>
      </c>
      <c r="J335" s="20"/>
      <c r="K335" s="17" t="str">
        <f t="shared" si="5"/>
        <v>ST. PETERS HEALTH PARTNERS</v>
      </c>
    </row>
    <row r="336" spans="1:11" x14ac:dyDescent="0.35">
      <c r="A336" s="17" t="s">
        <v>574</v>
      </c>
      <c r="B336" s="17" t="s">
        <v>575</v>
      </c>
      <c r="C336" s="17" t="s">
        <v>34</v>
      </c>
      <c r="D336" s="17" t="s">
        <v>700</v>
      </c>
      <c r="E336" s="17" t="s">
        <v>1134</v>
      </c>
      <c r="F336" s="17" t="s">
        <v>1434</v>
      </c>
      <c r="G336" s="17" t="s">
        <v>1135</v>
      </c>
      <c r="H336" s="17" t="s">
        <v>35</v>
      </c>
      <c r="I336" s="17" t="s">
        <v>1661</v>
      </c>
      <c r="J336" s="20"/>
      <c r="K336" s="17" t="str">
        <f t="shared" si="5"/>
        <v>ST. VINCENTS HOSPITAL - WESTCHESTER</v>
      </c>
    </row>
    <row r="337" spans="1:11" x14ac:dyDescent="0.35">
      <c r="A337" s="17" t="s">
        <v>1336</v>
      </c>
      <c r="B337" s="17" t="s">
        <v>1337</v>
      </c>
      <c r="C337" s="17" t="s">
        <v>34</v>
      </c>
      <c r="D337" s="17" t="s">
        <v>700</v>
      </c>
      <c r="E337" s="17" t="s">
        <v>1338</v>
      </c>
      <c r="F337" s="17" t="s">
        <v>1434</v>
      </c>
      <c r="G337" s="17" t="s">
        <v>1339</v>
      </c>
      <c r="H337" s="17" t="s">
        <v>288</v>
      </c>
      <c r="I337" s="17" t="s">
        <v>1662</v>
      </c>
      <c r="J337" s="20"/>
      <c r="K337" s="17" t="str">
        <f t="shared" si="5"/>
        <v>STAMFORD HEALTH</v>
      </c>
    </row>
    <row r="338" spans="1:11" x14ac:dyDescent="0.35">
      <c r="A338" s="17" t="s">
        <v>576</v>
      </c>
      <c r="B338" s="17" t="s">
        <v>1318</v>
      </c>
      <c r="C338" s="17" t="s">
        <v>34</v>
      </c>
      <c r="D338" s="17" t="s">
        <v>41</v>
      </c>
      <c r="E338" s="17" t="s">
        <v>1136</v>
      </c>
      <c r="F338" s="17" t="s">
        <v>1434</v>
      </c>
      <c r="G338" s="17" t="s">
        <v>717</v>
      </c>
      <c r="H338" s="17" t="s">
        <v>35</v>
      </c>
      <c r="I338" s="17" t="s">
        <v>1454</v>
      </c>
      <c r="J338" s="20"/>
      <c r="K338" s="17" t="str">
        <f t="shared" si="5"/>
        <v>START Treatment &amp; Recovery Centers, Inc.</v>
      </c>
    </row>
    <row r="339" spans="1:11" x14ac:dyDescent="0.35">
      <c r="A339" s="17" t="s">
        <v>1388</v>
      </c>
      <c r="B339" s="17" t="s">
        <v>1389</v>
      </c>
      <c r="C339" s="17" t="s">
        <v>34</v>
      </c>
      <c r="D339" s="17" t="s">
        <v>41</v>
      </c>
      <c r="E339" s="17" t="s">
        <v>1390</v>
      </c>
      <c r="F339" s="17" t="s">
        <v>1391</v>
      </c>
      <c r="G339" s="17" t="s">
        <v>688</v>
      </c>
      <c r="H339" s="17" t="s">
        <v>35</v>
      </c>
      <c r="I339" s="17" t="s">
        <v>1663</v>
      </c>
      <c r="J339" s="20"/>
      <c r="K339" s="17" t="str">
        <f t="shared" si="5"/>
        <v>Staten Island Performing Provider System</v>
      </c>
    </row>
    <row r="340" spans="1:11" x14ac:dyDescent="0.35">
      <c r="A340" s="17" t="s">
        <v>577</v>
      </c>
      <c r="B340" s="17" t="s">
        <v>578</v>
      </c>
      <c r="C340" s="17" t="s">
        <v>34</v>
      </c>
      <c r="D340" s="17" t="s">
        <v>700</v>
      </c>
      <c r="E340" s="17" t="s">
        <v>1137</v>
      </c>
      <c r="F340" s="17" t="s">
        <v>1434</v>
      </c>
      <c r="G340" s="17" t="s">
        <v>1111</v>
      </c>
      <c r="H340" s="17" t="s">
        <v>35</v>
      </c>
      <c r="I340" s="17" t="s">
        <v>1467</v>
      </c>
      <c r="J340" s="20"/>
      <c r="K340" s="17" t="str">
        <f t="shared" si="5"/>
        <v>STONY BROOK SOUTHAMPTON HOSPITAL</v>
      </c>
    </row>
    <row r="341" spans="1:11" x14ac:dyDescent="0.35">
      <c r="A341" s="17" t="s">
        <v>579</v>
      </c>
      <c r="B341" s="17" t="s">
        <v>580</v>
      </c>
      <c r="C341" s="17" t="s">
        <v>34</v>
      </c>
      <c r="D341" s="17" t="s">
        <v>700</v>
      </c>
      <c r="E341" s="17" t="s">
        <v>1138</v>
      </c>
      <c r="F341" s="17" t="s">
        <v>1434</v>
      </c>
      <c r="G341" s="17" t="s">
        <v>1139</v>
      </c>
      <c r="H341" s="17" t="s">
        <v>35</v>
      </c>
      <c r="I341" s="17" t="s">
        <v>1664</v>
      </c>
      <c r="J341" s="20"/>
      <c r="K341" s="17" t="str">
        <f t="shared" si="5"/>
        <v>STONY BROOK UNIVERSITY HOSPITAL</v>
      </c>
    </row>
    <row r="342" spans="1:11" x14ac:dyDescent="0.35">
      <c r="A342" s="17" t="s">
        <v>581</v>
      </c>
      <c r="B342" s="17" t="s">
        <v>1319</v>
      </c>
      <c r="C342" s="17" t="s">
        <v>34</v>
      </c>
      <c r="D342" s="17" t="s">
        <v>41</v>
      </c>
      <c r="E342" s="17" t="s">
        <v>1140</v>
      </c>
      <c r="F342" s="17" t="s">
        <v>1230</v>
      </c>
      <c r="G342" s="17" t="s">
        <v>1141</v>
      </c>
      <c r="H342" s="17" t="s">
        <v>35</v>
      </c>
      <c r="I342" s="17" t="s">
        <v>1665</v>
      </c>
      <c r="J342" s="20"/>
      <c r="K342" s="17" t="str">
        <f t="shared" si="5"/>
        <v>StrongSteps Behavioral Health Foundation Inc.</v>
      </c>
    </row>
    <row r="343" spans="1:11" ht="26" x14ac:dyDescent="0.35">
      <c r="A343" s="17" t="s">
        <v>582</v>
      </c>
      <c r="B343" s="17" t="s">
        <v>583</v>
      </c>
      <c r="C343" s="17" t="s">
        <v>34</v>
      </c>
      <c r="D343" s="17" t="s">
        <v>56</v>
      </c>
      <c r="E343" s="17" t="s">
        <v>1142</v>
      </c>
      <c r="F343" s="17" t="s">
        <v>1434</v>
      </c>
      <c r="G343" s="17" t="s">
        <v>839</v>
      </c>
      <c r="H343" s="17" t="s">
        <v>35</v>
      </c>
      <c r="I343" s="17" t="s">
        <v>1520</v>
      </c>
      <c r="J343" s="20"/>
      <c r="K343" s="17" t="str">
        <f t="shared" si="5"/>
        <v>SUFFOLK COUNTY LDSS</v>
      </c>
    </row>
    <row r="344" spans="1:11" x14ac:dyDescent="0.35">
      <c r="A344" s="17" t="s">
        <v>584</v>
      </c>
      <c r="B344" s="17" t="s">
        <v>1320</v>
      </c>
      <c r="C344" s="17" t="s">
        <v>34</v>
      </c>
      <c r="D344" s="17" t="s">
        <v>696</v>
      </c>
      <c r="E344" s="17" t="s">
        <v>1143</v>
      </c>
      <c r="F344" s="17" t="s">
        <v>1434</v>
      </c>
      <c r="G344" s="17" t="s">
        <v>1144</v>
      </c>
      <c r="H344" s="17" t="s">
        <v>35</v>
      </c>
      <c r="I344" s="17" t="s">
        <v>1666</v>
      </c>
      <c r="J344" s="20"/>
      <c r="K344" s="17" t="str">
        <f t="shared" si="5"/>
        <v>Suffolk County Reentry Task Force</v>
      </c>
    </row>
    <row r="345" spans="1:11" x14ac:dyDescent="0.35">
      <c r="A345" s="17" t="s">
        <v>585</v>
      </c>
      <c r="B345" s="17" t="s">
        <v>586</v>
      </c>
      <c r="C345" s="17" t="s">
        <v>34</v>
      </c>
      <c r="D345" s="17" t="s">
        <v>685</v>
      </c>
      <c r="E345" s="17" t="s">
        <v>1145</v>
      </c>
      <c r="F345" s="17" t="s">
        <v>1434</v>
      </c>
      <c r="G345" s="17" t="s">
        <v>735</v>
      </c>
      <c r="H345" s="17" t="s">
        <v>35</v>
      </c>
      <c r="I345" s="17" t="s">
        <v>1571</v>
      </c>
      <c r="J345" s="20"/>
      <c r="K345" s="17" t="str">
        <f t="shared" si="5"/>
        <v>SUMMIT HEALTH CARE SOLUTIONS</v>
      </c>
    </row>
    <row r="346" spans="1:11" x14ac:dyDescent="0.35">
      <c r="A346" s="17" t="s">
        <v>587</v>
      </c>
      <c r="B346" s="17" t="s">
        <v>588</v>
      </c>
      <c r="C346" s="17" t="s">
        <v>34</v>
      </c>
      <c r="D346" s="17" t="s">
        <v>38</v>
      </c>
      <c r="E346" s="17" t="s">
        <v>1146</v>
      </c>
      <c r="F346" s="17" t="s">
        <v>699</v>
      </c>
      <c r="G346" s="17" t="s">
        <v>1147</v>
      </c>
      <c r="H346" s="17" t="s">
        <v>35</v>
      </c>
      <c r="I346" s="17" t="s">
        <v>1667</v>
      </c>
      <c r="J346" s="20"/>
      <c r="K346" s="17" t="str">
        <f t="shared" si="5"/>
        <v>SUN RIVER HEALTH</v>
      </c>
    </row>
    <row r="347" spans="1:11" x14ac:dyDescent="0.35">
      <c r="A347" s="17" t="s">
        <v>589</v>
      </c>
      <c r="B347" s="17" t="s">
        <v>1321</v>
      </c>
      <c r="C347" s="17" t="s">
        <v>34</v>
      </c>
      <c r="D347" s="17" t="s">
        <v>675</v>
      </c>
      <c r="E347" s="17" t="s">
        <v>1148</v>
      </c>
      <c r="F347" s="17" t="s">
        <v>1434</v>
      </c>
      <c r="G347" s="17" t="s">
        <v>717</v>
      </c>
      <c r="H347" s="17" t="s">
        <v>35</v>
      </c>
      <c r="I347" s="17" t="s">
        <v>1668</v>
      </c>
      <c r="J347" s="20"/>
      <c r="K347" s="17" t="str">
        <f t="shared" si="5"/>
        <v>Sundance Homecare Inc</v>
      </c>
    </row>
    <row r="348" spans="1:11" x14ac:dyDescent="0.35">
      <c r="A348" s="17" t="s">
        <v>590</v>
      </c>
      <c r="B348" s="17" t="s">
        <v>591</v>
      </c>
      <c r="C348" s="17" t="s">
        <v>34</v>
      </c>
      <c r="D348" s="17" t="s">
        <v>700</v>
      </c>
      <c r="E348" s="17" t="s">
        <v>1149</v>
      </c>
      <c r="F348" s="17" t="s">
        <v>1434</v>
      </c>
      <c r="G348" s="17" t="s">
        <v>717</v>
      </c>
      <c r="H348" s="17" t="s">
        <v>35</v>
      </c>
      <c r="I348" s="17" t="s">
        <v>1524</v>
      </c>
      <c r="J348" s="20"/>
      <c r="K348" s="17" t="str">
        <f t="shared" si="5"/>
        <v>SUNY DOWNSTATE MEDICAL CENTER</v>
      </c>
    </row>
    <row r="349" spans="1:11" x14ac:dyDescent="0.35">
      <c r="A349" s="17" t="s">
        <v>592</v>
      </c>
      <c r="B349" s="17" t="s">
        <v>593</v>
      </c>
      <c r="C349" s="17" t="s">
        <v>34</v>
      </c>
      <c r="D349" s="17" t="s">
        <v>675</v>
      </c>
      <c r="E349" s="17" t="s">
        <v>1150</v>
      </c>
      <c r="F349" s="17" t="s">
        <v>1434</v>
      </c>
      <c r="G349" s="17" t="s">
        <v>680</v>
      </c>
      <c r="H349" s="17" t="s">
        <v>35</v>
      </c>
      <c r="I349" s="17" t="s">
        <v>1586</v>
      </c>
      <c r="J349" s="20"/>
      <c r="K349" s="17" t="str">
        <f t="shared" si="5"/>
        <v>SYRACUSE BRICK HOUSE, INC/HELIO HEALTH</v>
      </c>
    </row>
    <row r="350" spans="1:11" x14ac:dyDescent="0.35">
      <c r="A350" s="17" t="s">
        <v>1221</v>
      </c>
      <c r="B350" s="17" t="s">
        <v>1222</v>
      </c>
      <c r="C350" s="17" t="s">
        <v>34</v>
      </c>
      <c r="D350" s="17" t="s">
        <v>38</v>
      </c>
      <c r="E350" s="17" t="s">
        <v>1223</v>
      </c>
      <c r="F350" s="17" t="s">
        <v>1434</v>
      </c>
      <c r="G350" s="17" t="s">
        <v>680</v>
      </c>
      <c r="H350" s="17" t="s">
        <v>35</v>
      </c>
      <c r="I350" s="17" t="s">
        <v>1669</v>
      </c>
      <c r="J350" s="20"/>
      <c r="K350" s="17" t="str">
        <f t="shared" si="5"/>
        <v>SYRACUSE COMMUNITY HEALTH CENTER</v>
      </c>
    </row>
    <row r="351" spans="1:11" x14ac:dyDescent="0.35">
      <c r="A351" s="17" t="s">
        <v>1204</v>
      </c>
      <c r="B351" s="17" t="s">
        <v>1322</v>
      </c>
      <c r="C351" s="17" t="s">
        <v>34</v>
      </c>
      <c r="D351" s="17" t="s">
        <v>675</v>
      </c>
      <c r="E351" s="17" t="s">
        <v>1205</v>
      </c>
      <c r="F351" s="17" t="s">
        <v>1434</v>
      </c>
      <c r="G351" s="17" t="s">
        <v>914</v>
      </c>
      <c r="H351" s="17" t="s">
        <v>35</v>
      </c>
      <c r="I351" s="17" t="s">
        <v>1670</v>
      </c>
      <c r="J351" s="20"/>
      <c r="K351" s="17" t="str">
        <f t="shared" si="5"/>
        <v>The Addiction Center of Broome County, Inc.</v>
      </c>
    </row>
    <row r="352" spans="1:11" x14ac:dyDescent="0.35">
      <c r="A352" s="17" t="s">
        <v>594</v>
      </c>
      <c r="B352" s="17" t="s">
        <v>1323</v>
      </c>
      <c r="C352" s="17" t="s">
        <v>34</v>
      </c>
      <c r="D352" s="17" t="s">
        <v>41</v>
      </c>
      <c r="E352" s="17" t="s">
        <v>1151</v>
      </c>
      <c r="F352" s="17" t="s">
        <v>716</v>
      </c>
      <c r="G352" s="17" t="s">
        <v>709</v>
      </c>
      <c r="H352" s="17" t="s">
        <v>35</v>
      </c>
      <c r="I352" s="17" t="s">
        <v>1500</v>
      </c>
      <c r="J352" s="20"/>
      <c r="K352" s="17" t="str">
        <f t="shared" si="5"/>
        <v>The Bridge</v>
      </c>
    </row>
    <row r="353" spans="1:11" x14ac:dyDescent="0.35">
      <c r="A353" s="17" t="s">
        <v>595</v>
      </c>
      <c r="B353" s="17" t="s">
        <v>596</v>
      </c>
      <c r="C353" s="17" t="s">
        <v>34</v>
      </c>
      <c r="D353" s="17" t="s">
        <v>38</v>
      </c>
      <c r="E353" s="17" t="s">
        <v>1152</v>
      </c>
      <c r="F353" s="17" t="s">
        <v>1434</v>
      </c>
      <c r="G353" s="17" t="s">
        <v>1153</v>
      </c>
      <c r="H353" s="17" t="s">
        <v>35</v>
      </c>
      <c r="I353" s="17" t="s">
        <v>1671</v>
      </c>
      <c r="J353" s="20"/>
      <c r="K353" s="17" t="str">
        <f t="shared" si="5"/>
        <v>THE CHAUTAUQUA CENTER</v>
      </c>
    </row>
    <row r="354" spans="1:11" x14ac:dyDescent="0.35">
      <c r="A354" s="17" t="s">
        <v>597</v>
      </c>
      <c r="B354" s="17" t="s">
        <v>598</v>
      </c>
      <c r="C354" s="17" t="s">
        <v>34</v>
      </c>
      <c r="D354" s="17" t="s">
        <v>41</v>
      </c>
      <c r="E354" s="17" t="s">
        <v>1154</v>
      </c>
      <c r="F354" s="17" t="s">
        <v>1434</v>
      </c>
      <c r="G354" s="17" t="s">
        <v>709</v>
      </c>
      <c r="H354" s="17" t="s">
        <v>35</v>
      </c>
      <c r="I354" s="17" t="s">
        <v>1479</v>
      </c>
      <c r="J354" s="20"/>
      <c r="K354" s="17" t="str">
        <f t="shared" si="5"/>
        <v>THE CHILDRENS AID SOCIETY</v>
      </c>
    </row>
    <row r="355" spans="1:11" x14ac:dyDescent="0.35">
      <c r="A355" s="17" t="s">
        <v>599</v>
      </c>
      <c r="B355" s="17" t="s">
        <v>600</v>
      </c>
      <c r="C355" s="17" t="s">
        <v>34</v>
      </c>
      <c r="D355" s="17" t="s">
        <v>41</v>
      </c>
      <c r="E355" s="17" t="s">
        <v>1155</v>
      </c>
      <c r="F355" s="17" t="s">
        <v>1434</v>
      </c>
      <c r="G355" s="17" t="s">
        <v>709</v>
      </c>
      <c r="H355" s="17" t="s">
        <v>35</v>
      </c>
      <c r="I355" s="17" t="s">
        <v>1453</v>
      </c>
      <c r="J355" s="20"/>
      <c r="K355" s="17" t="str">
        <f t="shared" si="5"/>
        <v>THE DOOR / A CENTER OF ALTERNATIVES</v>
      </c>
    </row>
    <row r="356" spans="1:11" x14ac:dyDescent="0.35">
      <c r="A356" s="17" t="s">
        <v>1377</v>
      </c>
      <c r="B356" s="17" t="s">
        <v>1378</v>
      </c>
      <c r="C356" s="17" t="s">
        <v>34</v>
      </c>
      <c r="D356" s="17" t="s">
        <v>41</v>
      </c>
      <c r="E356" s="17" t="s">
        <v>1379</v>
      </c>
      <c r="F356" s="17" t="s">
        <v>1434</v>
      </c>
      <c r="G356" s="17" t="s">
        <v>1009</v>
      </c>
      <c r="H356" s="17" t="s">
        <v>35</v>
      </c>
      <c r="I356" s="17" t="s">
        <v>1611</v>
      </c>
      <c r="J356" s="20"/>
      <c r="K356" s="17" t="str">
        <f t="shared" si="5"/>
        <v>THE FAMILY COUNSELING CENTER OF FULTON COUNTY, INC.</v>
      </c>
    </row>
    <row r="357" spans="1:11" x14ac:dyDescent="0.35">
      <c r="A357" s="17" t="s">
        <v>601</v>
      </c>
      <c r="B357" s="17" t="s">
        <v>1324</v>
      </c>
      <c r="C357" s="17" t="s">
        <v>34</v>
      </c>
      <c r="D357" s="17" t="s">
        <v>41</v>
      </c>
      <c r="E357" s="17" t="s">
        <v>1156</v>
      </c>
      <c r="F357" s="17" t="s">
        <v>1434</v>
      </c>
      <c r="G357" s="17" t="s">
        <v>713</v>
      </c>
      <c r="H357" s="17" t="s">
        <v>35</v>
      </c>
      <c r="I357" s="17" t="s">
        <v>1672</v>
      </c>
      <c r="J357" s="20"/>
      <c r="K357" s="17" t="str">
        <f t="shared" si="5"/>
        <v>The Legal Aid Society of Rochester</v>
      </c>
    </row>
    <row r="358" spans="1:11" ht="26" x14ac:dyDescent="0.35">
      <c r="A358" s="17" t="s">
        <v>602</v>
      </c>
      <c r="B358" s="17" t="s">
        <v>603</v>
      </c>
      <c r="C358" s="17" t="s">
        <v>71</v>
      </c>
      <c r="D358" s="17" t="s">
        <v>41</v>
      </c>
      <c r="E358" s="17" t="s">
        <v>1157</v>
      </c>
      <c r="F358" s="17" t="s">
        <v>1434</v>
      </c>
      <c r="G358" s="17" t="s">
        <v>709</v>
      </c>
      <c r="H358" s="17" t="s">
        <v>35</v>
      </c>
      <c r="I358" s="17" t="s">
        <v>1476</v>
      </c>
      <c r="J358" s="20"/>
      <c r="K358" s="17" t="str">
        <f t="shared" si="5"/>
        <v>THE LESBIAN, GAY, BISEXUAL &amp; TRANSGENDER COMMUNITY CENTER</v>
      </c>
    </row>
    <row r="359" spans="1:11" x14ac:dyDescent="0.35">
      <c r="A359" s="17" t="s">
        <v>604</v>
      </c>
      <c r="B359" s="17" t="s">
        <v>605</v>
      </c>
      <c r="C359" s="17" t="s">
        <v>71</v>
      </c>
      <c r="D359" s="17" t="s">
        <v>41</v>
      </c>
      <c r="E359" s="17" t="s">
        <v>1158</v>
      </c>
      <c r="F359" s="17" t="s">
        <v>1434</v>
      </c>
      <c r="G359" s="17" t="s">
        <v>991</v>
      </c>
      <c r="H359" s="17" t="s">
        <v>35</v>
      </c>
      <c r="I359" s="17" t="s">
        <v>1601</v>
      </c>
      <c r="J359" s="20"/>
      <c r="K359" s="17" t="str">
        <f t="shared" si="5"/>
        <v>THE NEIGHBORHOOD CENTER</v>
      </c>
    </row>
    <row r="360" spans="1:11" x14ac:dyDescent="0.35">
      <c r="A360" s="17" t="s">
        <v>606</v>
      </c>
      <c r="B360" s="17" t="s">
        <v>1325</v>
      </c>
      <c r="C360" s="17" t="s">
        <v>34</v>
      </c>
      <c r="D360" s="17" t="s">
        <v>675</v>
      </c>
      <c r="E360" s="17" t="s">
        <v>1159</v>
      </c>
      <c r="F360" s="17" t="s">
        <v>1434</v>
      </c>
      <c r="G360" s="17" t="s">
        <v>709</v>
      </c>
      <c r="H360" s="17" t="s">
        <v>35</v>
      </c>
      <c r="I360" s="17" t="s">
        <v>1476</v>
      </c>
      <c r="J360" s="20"/>
      <c r="K360" s="17" t="str">
        <f t="shared" si="5"/>
        <v>The New York Foundling</v>
      </c>
    </row>
    <row r="361" spans="1:11" x14ac:dyDescent="0.35">
      <c r="A361" s="17" t="s">
        <v>607</v>
      </c>
      <c r="B361" s="17" t="s">
        <v>608</v>
      </c>
      <c r="C361" s="17" t="s">
        <v>71</v>
      </c>
      <c r="D361" s="17" t="s">
        <v>41</v>
      </c>
      <c r="E361" s="17" t="s">
        <v>1160</v>
      </c>
      <c r="F361" s="17" t="s">
        <v>1434</v>
      </c>
      <c r="G361" s="17" t="s">
        <v>680</v>
      </c>
      <c r="H361" s="17" t="s">
        <v>35</v>
      </c>
      <c r="I361" s="17" t="s">
        <v>1669</v>
      </c>
      <c r="J361" s="20"/>
      <c r="K361" s="17" t="str">
        <f t="shared" si="5"/>
        <v>THE SALVATION ARMY (SYRACUSE AREA SERVICES)</v>
      </c>
    </row>
    <row r="362" spans="1:11" x14ac:dyDescent="0.35">
      <c r="A362" s="17" t="s">
        <v>609</v>
      </c>
      <c r="B362" s="17" t="s">
        <v>610</v>
      </c>
      <c r="C362" s="17" t="s">
        <v>34</v>
      </c>
      <c r="D362" s="17" t="s">
        <v>675</v>
      </c>
      <c r="E362" s="17" t="s">
        <v>1161</v>
      </c>
      <c r="F362" s="17" t="s">
        <v>1434</v>
      </c>
      <c r="G362" s="17" t="s">
        <v>1035</v>
      </c>
      <c r="H362" s="17" t="s">
        <v>35</v>
      </c>
      <c r="I362" s="17" t="s">
        <v>1494</v>
      </c>
      <c r="J362" s="20"/>
      <c r="K362" s="17" t="str">
        <f t="shared" si="5"/>
        <v>THRIVE WELLNESS AND RECOVERY</v>
      </c>
    </row>
    <row r="363" spans="1:11" x14ac:dyDescent="0.35">
      <c r="A363" s="17" t="s">
        <v>611</v>
      </c>
      <c r="B363" s="17" t="s">
        <v>612</v>
      </c>
      <c r="C363" s="17" t="s">
        <v>34</v>
      </c>
      <c r="D363" s="17" t="s">
        <v>41</v>
      </c>
      <c r="E363" s="17" t="s">
        <v>1162</v>
      </c>
      <c r="F363" s="17" t="s">
        <v>1434</v>
      </c>
      <c r="G363" s="17" t="s">
        <v>717</v>
      </c>
      <c r="H363" s="17" t="s">
        <v>35</v>
      </c>
      <c r="I363" s="17" t="s">
        <v>1471</v>
      </c>
      <c r="J363" s="20"/>
      <c r="K363" s="17" t="str">
        <f t="shared" si="5"/>
        <v>TOGETHER WE ARE</v>
      </c>
    </row>
    <row r="364" spans="1:11" x14ac:dyDescent="0.35">
      <c r="A364" s="17" t="s">
        <v>1714</v>
      </c>
      <c r="B364" s="17" t="s">
        <v>1715</v>
      </c>
      <c r="C364" s="17" t="s">
        <v>34</v>
      </c>
      <c r="D364" s="17" t="s">
        <v>41</v>
      </c>
      <c r="E364" s="17" t="s">
        <v>1716</v>
      </c>
      <c r="F364" s="17" t="s">
        <v>1434</v>
      </c>
      <c r="G364" s="17" t="s">
        <v>709</v>
      </c>
      <c r="H364" s="17" t="s">
        <v>35</v>
      </c>
      <c r="I364" s="17" t="s">
        <v>1473</v>
      </c>
      <c r="J364" s="20"/>
      <c r="K364" s="17" t="str">
        <f t="shared" si="5"/>
        <v>TREMONT HELPS INC</v>
      </c>
    </row>
    <row r="365" spans="1:11" x14ac:dyDescent="0.35">
      <c r="A365" s="17" t="s">
        <v>613</v>
      </c>
      <c r="B365" s="17" t="s">
        <v>614</v>
      </c>
      <c r="C365" s="17" t="s">
        <v>34</v>
      </c>
      <c r="D365" s="17" t="s">
        <v>675</v>
      </c>
      <c r="E365" s="17" t="s">
        <v>1163</v>
      </c>
      <c r="F365" s="17" t="s">
        <v>1434</v>
      </c>
      <c r="G365" s="17" t="s">
        <v>1016</v>
      </c>
      <c r="H365" s="17" t="s">
        <v>35</v>
      </c>
      <c r="I365" s="17" t="s">
        <v>1614</v>
      </c>
      <c r="J365" s="20"/>
      <c r="K365" s="17" t="str">
        <f t="shared" si="5"/>
        <v>TRI COUNTY CARE LLC</v>
      </c>
    </row>
    <row r="366" spans="1:11" x14ac:dyDescent="0.35">
      <c r="A366" s="17" t="s">
        <v>615</v>
      </c>
      <c r="B366" s="17" t="s">
        <v>616</v>
      </c>
      <c r="C366" s="17" t="s">
        <v>34</v>
      </c>
      <c r="D366" s="17" t="s">
        <v>675</v>
      </c>
      <c r="E366" s="17" t="s">
        <v>1164</v>
      </c>
      <c r="F366" s="17" t="s">
        <v>880</v>
      </c>
      <c r="G366" s="17" t="s">
        <v>713</v>
      </c>
      <c r="H366" s="17" t="s">
        <v>35</v>
      </c>
      <c r="I366" s="17" t="s">
        <v>1639</v>
      </c>
      <c r="J366" s="20"/>
      <c r="K366" s="17" t="str">
        <f t="shared" si="5"/>
        <v>TRILLIUM HEALTH</v>
      </c>
    </row>
    <row r="367" spans="1:11" x14ac:dyDescent="0.35">
      <c r="A367" s="17" t="s">
        <v>617</v>
      </c>
      <c r="B367" s="17" t="s">
        <v>618</v>
      </c>
      <c r="C367" s="17" t="s">
        <v>34</v>
      </c>
      <c r="D367" s="17" t="s">
        <v>41</v>
      </c>
      <c r="E367" s="17" t="s">
        <v>1165</v>
      </c>
      <c r="F367" s="17" t="s">
        <v>1434</v>
      </c>
      <c r="G367" s="17" t="s">
        <v>698</v>
      </c>
      <c r="H367" s="17" t="s">
        <v>35</v>
      </c>
      <c r="I367" s="17" t="s">
        <v>1673</v>
      </c>
      <c r="J367" s="20"/>
      <c r="K367" s="17" t="str">
        <f t="shared" si="5"/>
        <v>TRINITY ALLIANCE OF THE CAPITAL REGION</v>
      </c>
    </row>
    <row r="368" spans="1:11" ht="26" x14ac:dyDescent="0.35">
      <c r="A368" s="17" t="s">
        <v>619</v>
      </c>
      <c r="B368" s="17" t="s">
        <v>620</v>
      </c>
      <c r="C368" s="17" t="s">
        <v>34</v>
      </c>
      <c r="D368" s="17" t="s">
        <v>696</v>
      </c>
      <c r="E368" s="17" t="s">
        <v>1166</v>
      </c>
      <c r="F368" s="17" t="s">
        <v>1167</v>
      </c>
      <c r="G368" s="17" t="s">
        <v>717</v>
      </c>
      <c r="H368" s="17" t="s">
        <v>35</v>
      </c>
      <c r="I368" s="17" t="s">
        <v>1454</v>
      </c>
      <c r="J368" s="20"/>
      <c r="K368" s="17" t="str">
        <f t="shared" si="5"/>
        <v>U.S. PRETRIAL SERVICES</v>
      </c>
    </row>
    <row r="369" spans="1:11" x14ac:dyDescent="0.35">
      <c r="A369" s="17" t="s">
        <v>621</v>
      </c>
      <c r="B369" s="17" t="s">
        <v>1326</v>
      </c>
      <c r="C369" s="17" t="s">
        <v>34</v>
      </c>
      <c r="D369" s="17" t="s">
        <v>696</v>
      </c>
      <c r="E369" s="17" t="s">
        <v>1168</v>
      </c>
      <c r="F369" s="17" t="s">
        <v>1434</v>
      </c>
      <c r="G369" s="17" t="s">
        <v>735</v>
      </c>
      <c r="H369" s="17" t="s">
        <v>35</v>
      </c>
      <c r="I369" s="17" t="s">
        <v>1674</v>
      </c>
      <c r="J369" s="20"/>
      <c r="K369" s="17" t="str">
        <f t="shared" si="5"/>
        <v>UB Student Health Insurance Office</v>
      </c>
    </row>
    <row r="370" spans="1:11" x14ac:dyDescent="0.35">
      <c r="A370" s="17" t="s">
        <v>622</v>
      </c>
      <c r="B370" s="17" t="s">
        <v>623</v>
      </c>
      <c r="C370" s="17" t="s">
        <v>34</v>
      </c>
      <c r="D370" s="17" t="s">
        <v>56</v>
      </c>
      <c r="E370" s="17" t="s">
        <v>1169</v>
      </c>
      <c r="F370" s="17" t="s">
        <v>1434</v>
      </c>
      <c r="G370" s="17" t="s">
        <v>910</v>
      </c>
      <c r="H370" s="17" t="s">
        <v>35</v>
      </c>
      <c r="I370" s="17" t="s">
        <v>1557</v>
      </c>
      <c r="J370" s="21"/>
      <c r="K370" s="17" t="str">
        <f t="shared" si="5"/>
        <v>ULSTER COUNTY LDSS</v>
      </c>
    </row>
    <row r="371" spans="1:11" ht="26" x14ac:dyDescent="0.35">
      <c r="A371" s="17" t="s">
        <v>624</v>
      </c>
      <c r="B371" s="17" t="s">
        <v>1327</v>
      </c>
      <c r="C371" s="17" t="s">
        <v>34</v>
      </c>
      <c r="D371" s="17" t="s">
        <v>696</v>
      </c>
      <c r="E371" s="17" t="s">
        <v>1170</v>
      </c>
      <c r="F371" s="17" t="s">
        <v>1434</v>
      </c>
      <c r="G371" s="17" t="s">
        <v>1171</v>
      </c>
      <c r="H371" s="17" t="s">
        <v>35</v>
      </c>
      <c r="I371" s="17" t="s">
        <v>1562</v>
      </c>
      <c r="J371" s="21"/>
      <c r="K371" s="17" t="str">
        <f t="shared" si="5"/>
        <v>Uninsured Care Programs, New York State Department of Health</v>
      </c>
    </row>
    <row r="372" spans="1:11" x14ac:dyDescent="0.35">
      <c r="A372" s="17" t="s">
        <v>625</v>
      </c>
      <c r="B372" s="17" t="s">
        <v>626</v>
      </c>
      <c r="C372" s="17" t="s">
        <v>34</v>
      </c>
      <c r="D372" s="17" t="s">
        <v>38</v>
      </c>
      <c r="E372" s="17" t="s">
        <v>1122</v>
      </c>
      <c r="F372" s="17" t="s">
        <v>1434</v>
      </c>
      <c r="G372" s="17" t="s">
        <v>678</v>
      </c>
      <c r="H372" s="17" t="s">
        <v>35</v>
      </c>
      <c r="I372" s="17" t="s">
        <v>1472</v>
      </c>
      <c r="J372" s="21"/>
      <c r="K372" s="17" t="str">
        <f t="shared" si="5"/>
        <v>UNION COMMUNITY HEALTH CENTER</v>
      </c>
    </row>
    <row r="373" spans="1:11" x14ac:dyDescent="0.35">
      <c r="A373" s="17" t="s">
        <v>1706</v>
      </c>
      <c r="B373" s="17" t="s">
        <v>1707</v>
      </c>
      <c r="C373" s="17" t="s">
        <v>34</v>
      </c>
      <c r="D373" s="17" t="s">
        <v>41</v>
      </c>
      <c r="E373" s="17" t="s">
        <v>1708</v>
      </c>
      <c r="F373" s="17" t="s">
        <v>1709</v>
      </c>
      <c r="G373" s="17" t="s">
        <v>717</v>
      </c>
      <c r="H373" s="17" t="s">
        <v>35</v>
      </c>
      <c r="I373" s="17" t="s">
        <v>1561</v>
      </c>
      <c r="J373" s="21"/>
      <c r="K373" s="17" t="str">
        <f t="shared" si="5"/>
        <v>United Hands Organization, Inc.</v>
      </c>
    </row>
    <row r="374" spans="1:11" x14ac:dyDescent="0.35">
      <c r="A374" s="17" t="s">
        <v>627</v>
      </c>
      <c r="B374" s="17" t="s">
        <v>628</v>
      </c>
      <c r="C374" s="17" t="s">
        <v>52</v>
      </c>
      <c r="D374" s="17" t="s">
        <v>691</v>
      </c>
      <c r="E374" s="17" t="s">
        <v>1172</v>
      </c>
      <c r="F374" s="17" t="s">
        <v>1244</v>
      </c>
      <c r="G374" s="17" t="s">
        <v>709</v>
      </c>
      <c r="H374" s="17" t="s">
        <v>35</v>
      </c>
      <c r="I374" s="17" t="s">
        <v>1566</v>
      </c>
      <c r="J374" s="21"/>
      <c r="K374" s="17" t="str">
        <f t="shared" si="5"/>
        <v>UNITED HEALTH CARE, INC.</v>
      </c>
    </row>
    <row r="375" spans="1:11" x14ac:dyDescent="0.35">
      <c r="A375" s="17" t="s">
        <v>629</v>
      </c>
      <c r="B375" s="17" t="s">
        <v>630</v>
      </c>
      <c r="C375" s="17" t="s">
        <v>34</v>
      </c>
      <c r="D375" s="17" t="s">
        <v>675</v>
      </c>
      <c r="E375" s="17" t="s">
        <v>1173</v>
      </c>
      <c r="F375" s="17" t="s">
        <v>1434</v>
      </c>
      <c r="G375" s="17" t="s">
        <v>914</v>
      </c>
      <c r="H375" s="17" t="s">
        <v>35</v>
      </c>
      <c r="I375" s="17" t="s">
        <v>1632</v>
      </c>
      <c r="J375" s="21"/>
      <c r="K375" s="17" t="str">
        <f t="shared" si="5"/>
        <v>UNITED HEALTH SERVICES</v>
      </c>
    </row>
    <row r="376" spans="1:11" ht="26" x14ac:dyDescent="0.35">
      <c r="A376" s="17" t="s">
        <v>631</v>
      </c>
      <c r="B376" s="17" t="s">
        <v>1328</v>
      </c>
      <c r="C376" s="17" t="s">
        <v>34</v>
      </c>
      <c r="D376" s="17" t="s">
        <v>41</v>
      </c>
      <c r="E376" s="17" t="s">
        <v>1174</v>
      </c>
      <c r="F376" s="17" t="s">
        <v>1434</v>
      </c>
      <c r="G376" s="17" t="s">
        <v>717</v>
      </c>
      <c r="H376" s="17" t="s">
        <v>35</v>
      </c>
      <c r="I376" s="17" t="s">
        <v>1444</v>
      </c>
      <c r="J376" s="21"/>
      <c r="K376" s="17" t="str">
        <f t="shared" si="5"/>
        <v>United Jewish Organizations of Williamsburg and North Brooklyn</v>
      </c>
    </row>
    <row r="377" spans="1:11" x14ac:dyDescent="0.35">
      <c r="A377" s="17" t="s">
        <v>632</v>
      </c>
      <c r="B377" s="17" t="s">
        <v>633</v>
      </c>
      <c r="C377" s="17" t="s">
        <v>52</v>
      </c>
      <c r="D377" s="17" t="s">
        <v>691</v>
      </c>
      <c r="E377" s="17" t="s">
        <v>864</v>
      </c>
      <c r="F377" s="17" t="s">
        <v>1434</v>
      </c>
      <c r="G377" s="17" t="s">
        <v>713</v>
      </c>
      <c r="H377" s="17" t="s">
        <v>35</v>
      </c>
      <c r="I377" s="17" t="s">
        <v>1536</v>
      </c>
      <c r="J377" s="21"/>
      <c r="K377" s="17" t="str">
        <f t="shared" si="5"/>
        <v>UNIVERA HEALTHCARE</v>
      </c>
    </row>
    <row r="378" spans="1:11" ht="26" x14ac:dyDescent="0.35">
      <c r="A378" s="17" t="s">
        <v>634</v>
      </c>
      <c r="B378" s="17" t="s">
        <v>635</v>
      </c>
      <c r="C378" s="17" t="s">
        <v>34</v>
      </c>
      <c r="D378" s="17" t="s">
        <v>38</v>
      </c>
      <c r="E378" s="17" t="s">
        <v>1175</v>
      </c>
      <c r="F378" s="17" t="s">
        <v>1434</v>
      </c>
      <c r="G378" s="17" t="s">
        <v>772</v>
      </c>
      <c r="H378" s="17" t="s">
        <v>35</v>
      </c>
      <c r="I378" s="17" t="s">
        <v>1485</v>
      </c>
      <c r="J378" s="21"/>
      <c r="K378" s="17" t="str">
        <f t="shared" si="5"/>
        <v>UNIVERSAL PRIMARY CARE (SOUTHERN TIER COMMUNITY HEALTH CENTER NETWORK)</v>
      </c>
    </row>
    <row r="379" spans="1:11" ht="26" x14ac:dyDescent="0.35">
      <c r="A379" s="17" t="s">
        <v>636</v>
      </c>
      <c r="B379" s="17" t="s">
        <v>637</v>
      </c>
      <c r="C379" s="17" t="s">
        <v>34</v>
      </c>
      <c r="D379" s="17" t="s">
        <v>700</v>
      </c>
      <c r="E379" s="17" t="s">
        <v>1176</v>
      </c>
      <c r="F379" s="17" t="s">
        <v>1364</v>
      </c>
      <c r="G379" s="17" t="s">
        <v>713</v>
      </c>
      <c r="H379" s="17" t="s">
        <v>35</v>
      </c>
      <c r="I379" s="17" t="s">
        <v>1675</v>
      </c>
      <c r="J379" s="21"/>
      <c r="K379" s="17" t="str">
        <f t="shared" si="5"/>
        <v>UNIVERSITY OF ROCHESTER MEDICAL CENTER STRONG MEMORIAL</v>
      </c>
    </row>
    <row r="380" spans="1:11" x14ac:dyDescent="0.35">
      <c r="A380" s="17" t="s">
        <v>638</v>
      </c>
      <c r="B380" s="17" t="s">
        <v>639</v>
      </c>
      <c r="C380" s="17" t="s">
        <v>34</v>
      </c>
      <c r="D380" s="17" t="s">
        <v>675</v>
      </c>
      <c r="E380" s="17" t="s">
        <v>1177</v>
      </c>
      <c r="F380" s="17" t="s">
        <v>1434</v>
      </c>
      <c r="G380" s="17" t="s">
        <v>698</v>
      </c>
      <c r="H380" s="17" t="s">
        <v>35</v>
      </c>
      <c r="I380" s="17" t="s">
        <v>1449</v>
      </c>
      <c r="J380" s="21"/>
      <c r="K380" s="17" t="str">
        <f t="shared" si="5"/>
        <v>UPPER HUDSON PLANNED PARENTHOOD</v>
      </c>
    </row>
    <row r="381" spans="1:11" x14ac:dyDescent="0.35">
      <c r="A381" s="17" t="s">
        <v>640</v>
      </c>
      <c r="B381" s="17" t="s">
        <v>641</v>
      </c>
      <c r="C381" s="17" t="s">
        <v>34</v>
      </c>
      <c r="D381" s="17" t="s">
        <v>700</v>
      </c>
      <c r="E381" s="17" t="s">
        <v>1178</v>
      </c>
      <c r="F381" s="17" t="s">
        <v>1434</v>
      </c>
      <c r="G381" s="17" t="s">
        <v>680</v>
      </c>
      <c r="H381" s="17" t="s">
        <v>35</v>
      </c>
      <c r="I381" s="17" t="s">
        <v>1482</v>
      </c>
      <c r="J381" s="21"/>
      <c r="K381" s="17" t="str">
        <f t="shared" si="5"/>
        <v>UPSTATE UNIVERSITY HOSPITAL</v>
      </c>
    </row>
    <row r="382" spans="1:11" x14ac:dyDescent="0.35">
      <c r="A382" s="17" t="s">
        <v>642</v>
      </c>
      <c r="B382" s="17" t="s">
        <v>643</v>
      </c>
      <c r="C382" s="17" t="s">
        <v>34</v>
      </c>
      <c r="D382" s="17" t="s">
        <v>38</v>
      </c>
      <c r="E382" s="17" t="s">
        <v>1179</v>
      </c>
      <c r="F382" s="17" t="s">
        <v>1434</v>
      </c>
      <c r="G382" s="17" t="s">
        <v>678</v>
      </c>
      <c r="H382" s="17" t="s">
        <v>35</v>
      </c>
      <c r="I382" s="17" t="s">
        <v>1474</v>
      </c>
      <c r="J382" s="21"/>
      <c r="K382" s="17" t="str">
        <f t="shared" si="5"/>
        <v>URBAN HEALTH PLAN</v>
      </c>
    </row>
    <row r="383" spans="1:11" x14ac:dyDescent="0.35">
      <c r="A383" s="17" t="s">
        <v>644</v>
      </c>
      <c r="B383" s="17" t="s">
        <v>645</v>
      </c>
      <c r="C383" s="17" t="s">
        <v>34</v>
      </c>
      <c r="D383" s="17" t="s">
        <v>700</v>
      </c>
      <c r="E383" s="17" t="s">
        <v>1181</v>
      </c>
      <c r="F383" s="17" t="s">
        <v>646</v>
      </c>
      <c r="G383" s="17" t="s">
        <v>1182</v>
      </c>
      <c r="H383" s="17" t="s">
        <v>554</v>
      </c>
      <c r="I383" s="17" t="s">
        <v>1676</v>
      </c>
      <c r="J383" s="21"/>
      <c r="K383" s="17" t="str">
        <f t="shared" si="5"/>
        <v>UVM MEDICAL CENTER</v>
      </c>
    </row>
    <row r="384" spans="1:11" x14ac:dyDescent="0.35">
      <c r="A384" s="17" t="s">
        <v>647</v>
      </c>
      <c r="B384" s="17" t="s">
        <v>648</v>
      </c>
      <c r="C384" s="17" t="s">
        <v>34</v>
      </c>
      <c r="D384" s="17" t="s">
        <v>675</v>
      </c>
      <c r="E384" s="17" t="s">
        <v>1183</v>
      </c>
      <c r="F384" s="17" t="s">
        <v>1434</v>
      </c>
      <c r="G384" s="17" t="s">
        <v>713</v>
      </c>
      <c r="H384" s="17" t="s">
        <v>35</v>
      </c>
      <c r="I384" s="17" t="s">
        <v>1677</v>
      </c>
      <c r="J384" s="21"/>
      <c r="K384" s="17" t="str">
        <f t="shared" si="5"/>
        <v>VILLA OF HOPE</v>
      </c>
    </row>
    <row r="385" spans="1:11" x14ac:dyDescent="0.35">
      <c r="A385" s="17" t="s">
        <v>649</v>
      </c>
      <c r="B385" s="17" t="s">
        <v>650</v>
      </c>
      <c r="C385" s="17" t="s">
        <v>34</v>
      </c>
      <c r="D385" s="17" t="s">
        <v>696</v>
      </c>
      <c r="E385" s="17" t="s">
        <v>1374</v>
      </c>
      <c r="F385" s="17" t="s">
        <v>1434</v>
      </c>
      <c r="G385" s="17" t="s">
        <v>820</v>
      </c>
      <c r="H385" s="17" t="s">
        <v>35</v>
      </c>
      <c r="I385" s="17" t="s">
        <v>1511</v>
      </c>
      <c r="J385" s="21"/>
      <c r="K385" s="17" t="str">
        <f t="shared" si="5"/>
        <v>VILLAGE OF KASER</v>
      </c>
    </row>
    <row r="386" spans="1:11" x14ac:dyDescent="0.35">
      <c r="A386" s="17" t="s">
        <v>651</v>
      </c>
      <c r="B386" s="17" t="s">
        <v>652</v>
      </c>
      <c r="C386" s="17" t="s">
        <v>34</v>
      </c>
      <c r="D386" s="17" t="s">
        <v>38</v>
      </c>
      <c r="E386" s="17" t="s">
        <v>1184</v>
      </c>
      <c r="F386" s="17" t="s">
        <v>1434</v>
      </c>
      <c r="G386" s="17" t="s">
        <v>678</v>
      </c>
      <c r="H386" s="17" t="s">
        <v>35</v>
      </c>
      <c r="I386" s="17" t="s">
        <v>1534</v>
      </c>
      <c r="J386" s="21"/>
      <c r="K386" s="17" t="str">
        <f t="shared" si="5"/>
        <v>VIP COMMUNITY SERVICES, INC.</v>
      </c>
    </row>
    <row r="387" spans="1:11" x14ac:dyDescent="0.35">
      <c r="A387" s="17" t="s">
        <v>1239</v>
      </c>
      <c r="B387" s="17" t="s">
        <v>1329</v>
      </c>
      <c r="C387" s="17" t="s">
        <v>34</v>
      </c>
      <c r="D387" s="17" t="s">
        <v>41</v>
      </c>
      <c r="E387" s="17" t="s">
        <v>1240</v>
      </c>
      <c r="F387" s="17" t="s">
        <v>1241</v>
      </c>
      <c r="G387" s="17" t="s">
        <v>680</v>
      </c>
      <c r="H387" s="17" t="s">
        <v>35</v>
      </c>
      <c r="I387" s="17" t="s">
        <v>1482</v>
      </c>
      <c r="J387" s="21"/>
      <c r="K387" s="17" t="str">
        <f t="shared" ref="K387:K450" si="6">IF(B387&lt;&gt;"", IF( COUNTIF(B:B,B387)&gt;1,B387&amp; " ("&amp;B387&amp;")",B387),"")</f>
        <v>Visions for Change, Inc. DBA Connect</v>
      </c>
    </row>
    <row r="388" spans="1:11" x14ac:dyDescent="0.35">
      <c r="A388" s="17" t="s">
        <v>653</v>
      </c>
      <c r="B388" s="17" t="s">
        <v>1330</v>
      </c>
      <c r="C388" s="17" t="s">
        <v>34</v>
      </c>
      <c r="D388" s="17" t="s">
        <v>41</v>
      </c>
      <c r="E388" s="17" t="s">
        <v>1185</v>
      </c>
      <c r="F388" s="17" t="s">
        <v>1434</v>
      </c>
      <c r="G388" s="17" t="s">
        <v>709</v>
      </c>
      <c r="H388" s="17" t="s">
        <v>35</v>
      </c>
      <c r="I388" s="17" t="s">
        <v>1678</v>
      </c>
      <c r="J388" s="21"/>
      <c r="K388" s="17" t="str">
        <f t="shared" si="6"/>
        <v>Wellness In Inwood</v>
      </c>
    </row>
    <row r="389" spans="1:11" x14ac:dyDescent="0.35">
      <c r="A389" s="17" t="s">
        <v>654</v>
      </c>
      <c r="B389" s="17" t="s">
        <v>655</v>
      </c>
      <c r="C389" s="17" t="s">
        <v>34</v>
      </c>
      <c r="D389" s="17" t="s">
        <v>675</v>
      </c>
      <c r="E389" s="17" t="s">
        <v>1186</v>
      </c>
      <c r="F389" s="17" t="s">
        <v>1434</v>
      </c>
      <c r="G389" s="17" t="s">
        <v>1187</v>
      </c>
      <c r="H389" s="17" t="s">
        <v>656</v>
      </c>
      <c r="I389" s="17" t="s">
        <v>1679</v>
      </c>
      <c r="J389" s="21"/>
      <c r="K389" s="17" t="str">
        <f t="shared" si="6"/>
        <v>WELLPATH</v>
      </c>
    </row>
    <row r="390" spans="1:11" x14ac:dyDescent="0.35">
      <c r="A390" s="17" t="s">
        <v>657</v>
      </c>
      <c r="B390" s="17" t="s">
        <v>658</v>
      </c>
      <c r="C390" s="17" t="s">
        <v>71</v>
      </c>
      <c r="D390" s="17" t="s">
        <v>696</v>
      </c>
      <c r="E390" s="17" t="s">
        <v>1365</v>
      </c>
      <c r="F390" s="17" t="s">
        <v>1366</v>
      </c>
      <c r="G390" s="17" t="s">
        <v>702</v>
      </c>
      <c r="H390" s="17" t="s">
        <v>35</v>
      </c>
      <c r="I390" s="17" t="s">
        <v>1680</v>
      </c>
      <c r="J390" s="21"/>
      <c r="K390" s="17" t="str">
        <f t="shared" si="6"/>
        <v>WESTCHESTER COUNTY DEPARTMENT OF HEALTH</v>
      </c>
    </row>
    <row r="391" spans="1:11" x14ac:dyDescent="0.35">
      <c r="A391" s="17" t="s">
        <v>659</v>
      </c>
      <c r="B391" s="17" t="s">
        <v>660</v>
      </c>
      <c r="C391" s="17" t="s">
        <v>34</v>
      </c>
      <c r="D391" s="17" t="s">
        <v>700</v>
      </c>
      <c r="E391" s="17" t="s">
        <v>1188</v>
      </c>
      <c r="F391" s="17" t="s">
        <v>1434</v>
      </c>
      <c r="G391" s="17" t="s">
        <v>743</v>
      </c>
      <c r="H391" s="17" t="s">
        <v>35</v>
      </c>
      <c r="I391" s="17" t="s">
        <v>1468</v>
      </c>
      <c r="J391" s="21"/>
      <c r="K391" s="17" t="str">
        <f t="shared" si="6"/>
        <v>WESTCHESTER MEDICAL CENTER</v>
      </c>
    </row>
    <row r="392" spans="1:11" x14ac:dyDescent="0.35">
      <c r="A392" s="17" t="s">
        <v>1224</v>
      </c>
      <c r="B392" s="17" t="s">
        <v>1331</v>
      </c>
      <c r="C392" s="17" t="s">
        <v>34</v>
      </c>
      <c r="D392" s="17" t="s">
        <v>41</v>
      </c>
      <c r="E392" s="17" t="s">
        <v>1225</v>
      </c>
      <c r="F392" s="17" t="s">
        <v>1434</v>
      </c>
      <c r="G392" s="17" t="s">
        <v>735</v>
      </c>
      <c r="H392" s="17" t="s">
        <v>35</v>
      </c>
      <c r="I392" s="17" t="s">
        <v>1681</v>
      </c>
      <c r="J392" s="21"/>
      <c r="K392" s="17" t="str">
        <f t="shared" si="6"/>
        <v>Western New York Integrated Care Collaborative</v>
      </c>
    </row>
    <row r="393" spans="1:11" ht="39" x14ac:dyDescent="0.35">
      <c r="A393" s="17" t="s">
        <v>661</v>
      </c>
      <c r="B393" s="17" t="s">
        <v>662</v>
      </c>
      <c r="C393" s="17" t="s">
        <v>34</v>
      </c>
      <c r="D393" s="17" t="s">
        <v>41</v>
      </c>
      <c r="E393" s="17" t="s">
        <v>1189</v>
      </c>
      <c r="F393" s="17" t="s">
        <v>1190</v>
      </c>
      <c r="G393" s="17" t="s">
        <v>709</v>
      </c>
      <c r="H393" s="17" t="s">
        <v>35</v>
      </c>
      <c r="I393" s="17" t="s">
        <v>1682</v>
      </c>
      <c r="J393" s="21"/>
      <c r="K393" s="17" t="str">
        <f t="shared" si="6"/>
        <v>WESTSIDE CAMPAIGN AGAINST HUNGER</v>
      </c>
    </row>
    <row r="394" spans="1:11" x14ac:dyDescent="0.35">
      <c r="A394" s="17" t="s">
        <v>663</v>
      </c>
      <c r="B394" s="17" t="s">
        <v>664</v>
      </c>
      <c r="C394" s="17" t="s">
        <v>34</v>
      </c>
      <c r="D394" s="17" t="s">
        <v>700</v>
      </c>
      <c r="E394" s="17" t="s">
        <v>1191</v>
      </c>
      <c r="F394" s="17" t="s">
        <v>1434</v>
      </c>
      <c r="G394" s="17" t="s">
        <v>702</v>
      </c>
      <c r="H394" s="17" t="s">
        <v>35</v>
      </c>
      <c r="I394" s="17" t="s">
        <v>1683</v>
      </c>
      <c r="J394" s="21"/>
      <c r="K394" s="17" t="str">
        <f t="shared" si="6"/>
        <v>WHITE PLAINS HOSPITAL CENTER</v>
      </c>
    </row>
    <row r="395" spans="1:11" x14ac:dyDescent="0.35">
      <c r="A395" s="17" t="s">
        <v>665</v>
      </c>
      <c r="B395" s="17" t="s">
        <v>666</v>
      </c>
      <c r="C395" s="17" t="s">
        <v>34</v>
      </c>
      <c r="D395" s="17" t="s">
        <v>700</v>
      </c>
      <c r="E395" s="17" t="s">
        <v>1192</v>
      </c>
      <c r="F395" s="17" t="s">
        <v>1434</v>
      </c>
      <c r="G395" s="17" t="s">
        <v>717</v>
      </c>
      <c r="H395" s="17" t="s">
        <v>35</v>
      </c>
      <c r="I395" s="17" t="s">
        <v>1573</v>
      </c>
      <c r="J395" s="21"/>
      <c r="K395" s="17" t="str">
        <f t="shared" si="6"/>
        <v>WYCKOFF HEIGHTS MEDICAL CENTER</v>
      </c>
    </row>
    <row r="396" spans="1:11" x14ac:dyDescent="0.35">
      <c r="A396" s="17" t="s">
        <v>667</v>
      </c>
      <c r="B396" s="17" t="s">
        <v>668</v>
      </c>
      <c r="C396" s="17" t="s">
        <v>71</v>
      </c>
      <c r="D396" s="17" t="s">
        <v>696</v>
      </c>
      <c r="E396" s="17" t="s">
        <v>1193</v>
      </c>
      <c r="F396" s="17" t="s">
        <v>1194</v>
      </c>
      <c r="G396" s="17" t="s">
        <v>1195</v>
      </c>
      <c r="H396" s="17" t="s">
        <v>35</v>
      </c>
      <c r="I396" s="17" t="s">
        <v>1684</v>
      </c>
      <c r="J396" s="21"/>
      <c r="K396" s="17" t="str">
        <f t="shared" si="6"/>
        <v>WYOMING COUNTY HEALTH DEPARTMENT</v>
      </c>
    </row>
    <row r="397" spans="1:11" x14ac:dyDescent="0.35">
      <c r="A397" s="17" t="s">
        <v>669</v>
      </c>
      <c r="B397" s="17" t="s">
        <v>670</v>
      </c>
      <c r="C397" s="17" t="s">
        <v>34</v>
      </c>
      <c r="D397" s="17" t="s">
        <v>56</v>
      </c>
      <c r="E397" s="17" t="s">
        <v>1196</v>
      </c>
      <c r="F397" s="17" t="s">
        <v>1197</v>
      </c>
      <c r="G397" s="17" t="s">
        <v>1198</v>
      </c>
      <c r="H397" s="17" t="s">
        <v>35</v>
      </c>
      <c r="I397" s="17" t="s">
        <v>1685</v>
      </c>
      <c r="J397" s="21"/>
      <c r="K397" s="17" t="str">
        <f t="shared" si="6"/>
        <v>WYOMING COUNTY LDSS</v>
      </c>
    </row>
    <row r="398" spans="1:11" x14ac:dyDescent="0.35">
      <c r="A398" s="17" t="s">
        <v>671</v>
      </c>
      <c r="B398" s="17" t="s">
        <v>672</v>
      </c>
      <c r="C398" s="17" t="s">
        <v>71</v>
      </c>
      <c r="D398" s="17" t="s">
        <v>41</v>
      </c>
      <c r="E398" s="17" t="s">
        <v>865</v>
      </c>
      <c r="F398" s="17" t="s">
        <v>1434</v>
      </c>
      <c r="G398" s="17" t="s">
        <v>717</v>
      </c>
      <c r="H398" s="17" t="s">
        <v>35</v>
      </c>
      <c r="I398" s="17" t="s">
        <v>1537</v>
      </c>
      <c r="J398" s="21"/>
      <c r="K398" s="17" t="str">
        <f t="shared" si="6"/>
        <v>YELED V'YALDA EARLY CHILDHOOD CENTER, INC.</v>
      </c>
    </row>
    <row r="399" spans="1:11" x14ac:dyDescent="0.35">
      <c r="A399" s="17" t="s">
        <v>673</v>
      </c>
      <c r="B399" s="17" t="s">
        <v>674</v>
      </c>
      <c r="C399" s="17" t="s">
        <v>34</v>
      </c>
      <c r="D399" s="17" t="s">
        <v>41</v>
      </c>
      <c r="E399" s="17" t="s">
        <v>1199</v>
      </c>
      <c r="F399" s="17" t="s">
        <v>1434</v>
      </c>
      <c r="G399" s="17" t="s">
        <v>725</v>
      </c>
      <c r="H399" s="17" t="s">
        <v>35</v>
      </c>
      <c r="I399" s="17" t="s">
        <v>1544</v>
      </c>
      <c r="J399" s="21"/>
      <c r="K399" s="17" t="str">
        <f t="shared" si="6"/>
        <v>YWCA OF QUEENS</v>
      </c>
    </row>
    <row r="400" spans="1:11" x14ac:dyDescent="0.35">
      <c r="B400" s="25" t="s">
        <v>1335</v>
      </c>
      <c r="J400" s="21"/>
      <c r="K400" s="17" t="str">
        <f t="shared" si="6"/>
        <v>Department of Health</v>
      </c>
    </row>
    <row r="401" spans="10:11" x14ac:dyDescent="0.35">
      <c r="J401" s="21"/>
      <c r="K401" s="17" t="str">
        <f t="shared" si="6"/>
        <v/>
      </c>
    </row>
    <row r="402" spans="10:11" x14ac:dyDescent="0.35">
      <c r="J402" s="21"/>
      <c r="K402" s="17" t="str">
        <f t="shared" si="6"/>
        <v/>
      </c>
    </row>
    <row r="403" spans="10:11" x14ac:dyDescent="0.35">
      <c r="J403" s="21"/>
      <c r="K403" s="17" t="str">
        <f t="shared" si="6"/>
        <v/>
      </c>
    </row>
    <row r="404" spans="10:11" x14ac:dyDescent="0.35">
      <c r="J404" s="21"/>
      <c r="K404" s="17" t="str">
        <f t="shared" si="6"/>
        <v/>
      </c>
    </row>
    <row r="405" spans="10:11" x14ac:dyDescent="0.35">
      <c r="J405" s="21"/>
      <c r="K405" s="17" t="str">
        <f t="shared" si="6"/>
        <v/>
      </c>
    </row>
    <row r="406" spans="10:11" x14ac:dyDescent="0.35">
      <c r="J406" s="21"/>
      <c r="K406" s="17" t="str">
        <f t="shared" si="6"/>
        <v/>
      </c>
    </row>
    <row r="407" spans="10:11" x14ac:dyDescent="0.35">
      <c r="J407" s="21"/>
      <c r="K407" s="17" t="str">
        <f t="shared" si="6"/>
        <v/>
      </c>
    </row>
    <row r="408" spans="10:11" x14ac:dyDescent="0.35">
      <c r="J408" s="21"/>
      <c r="K408" s="17" t="str">
        <f t="shared" si="6"/>
        <v/>
      </c>
    </row>
    <row r="409" spans="10:11" x14ac:dyDescent="0.35">
      <c r="J409" s="21"/>
      <c r="K409" s="17" t="str">
        <f t="shared" si="6"/>
        <v/>
      </c>
    </row>
    <row r="410" spans="10:11" x14ac:dyDescent="0.35">
      <c r="J410" s="21"/>
      <c r="K410" s="17" t="str">
        <f t="shared" si="6"/>
        <v/>
      </c>
    </row>
    <row r="411" spans="10:11" x14ac:dyDescent="0.35">
      <c r="J411" s="21"/>
      <c r="K411" s="17" t="str">
        <f t="shared" si="6"/>
        <v/>
      </c>
    </row>
    <row r="412" spans="10:11" x14ac:dyDescent="0.35">
      <c r="J412" s="21"/>
      <c r="K412" s="17" t="str">
        <f t="shared" si="6"/>
        <v/>
      </c>
    </row>
    <row r="413" spans="10:11" x14ac:dyDescent="0.35">
      <c r="J413" s="21"/>
      <c r="K413" s="17" t="str">
        <f t="shared" si="6"/>
        <v/>
      </c>
    </row>
    <row r="414" spans="10:11" x14ac:dyDescent="0.35">
      <c r="J414" s="21"/>
      <c r="K414" s="17" t="str">
        <f t="shared" si="6"/>
        <v/>
      </c>
    </row>
    <row r="415" spans="10:11" x14ac:dyDescent="0.35">
      <c r="J415" s="21"/>
      <c r="K415" s="17" t="str">
        <f t="shared" si="6"/>
        <v/>
      </c>
    </row>
    <row r="416" spans="10:11" x14ac:dyDescent="0.35">
      <c r="J416" s="21"/>
      <c r="K416" s="17" t="str">
        <f t="shared" si="6"/>
        <v/>
      </c>
    </row>
    <row r="417" spans="10:11" x14ac:dyDescent="0.35">
      <c r="J417" s="21"/>
      <c r="K417" s="17" t="str">
        <f t="shared" si="6"/>
        <v/>
      </c>
    </row>
    <row r="418" spans="10:11" x14ac:dyDescent="0.35">
      <c r="J418" s="21"/>
      <c r="K418" s="17" t="str">
        <f t="shared" si="6"/>
        <v/>
      </c>
    </row>
    <row r="419" spans="10:11" x14ac:dyDescent="0.35">
      <c r="J419" s="21"/>
      <c r="K419" s="17" t="str">
        <f t="shared" si="6"/>
        <v/>
      </c>
    </row>
    <row r="420" spans="10:11" x14ac:dyDescent="0.35">
      <c r="J420" s="21"/>
      <c r="K420" s="17" t="str">
        <f t="shared" si="6"/>
        <v/>
      </c>
    </row>
    <row r="421" spans="10:11" x14ac:dyDescent="0.35">
      <c r="J421" s="21"/>
      <c r="K421" s="17" t="str">
        <f t="shared" si="6"/>
        <v/>
      </c>
    </row>
    <row r="422" spans="10:11" x14ac:dyDescent="0.35">
      <c r="J422" s="21"/>
      <c r="K422" s="17" t="str">
        <f t="shared" si="6"/>
        <v/>
      </c>
    </row>
    <row r="423" spans="10:11" x14ac:dyDescent="0.35">
      <c r="J423" s="21"/>
      <c r="K423" s="17" t="str">
        <f t="shared" si="6"/>
        <v/>
      </c>
    </row>
    <row r="424" spans="10:11" x14ac:dyDescent="0.35">
      <c r="J424" s="21"/>
      <c r="K424" s="17" t="str">
        <f t="shared" si="6"/>
        <v/>
      </c>
    </row>
    <row r="425" spans="10:11" x14ac:dyDescent="0.35">
      <c r="J425" s="21"/>
      <c r="K425" s="17" t="str">
        <f t="shared" si="6"/>
        <v/>
      </c>
    </row>
    <row r="426" spans="10:11" x14ac:dyDescent="0.35">
      <c r="J426" s="21"/>
      <c r="K426" s="17" t="str">
        <f t="shared" si="6"/>
        <v/>
      </c>
    </row>
    <row r="427" spans="10:11" x14ac:dyDescent="0.35">
      <c r="J427" s="21"/>
      <c r="K427" s="17" t="str">
        <f t="shared" si="6"/>
        <v/>
      </c>
    </row>
    <row r="428" spans="10:11" x14ac:dyDescent="0.35">
      <c r="J428" s="21"/>
      <c r="K428" s="17" t="str">
        <f t="shared" si="6"/>
        <v/>
      </c>
    </row>
    <row r="429" spans="10:11" x14ac:dyDescent="0.35">
      <c r="J429" s="21"/>
      <c r="K429" s="17" t="str">
        <f t="shared" si="6"/>
        <v/>
      </c>
    </row>
    <row r="430" spans="10:11" x14ac:dyDescent="0.35">
      <c r="J430" s="21"/>
      <c r="K430" s="17" t="str">
        <f t="shared" si="6"/>
        <v/>
      </c>
    </row>
    <row r="431" spans="10:11" x14ac:dyDescent="0.35">
      <c r="J431" s="21"/>
      <c r="K431" s="17" t="str">
        <f t="shared" si="6"/>
        <v/>
      </c>
    </row>
    <row r="432" spans="10:11" x14ac:dyDescent="0.35">
      <c r="J432" s="21"/>
      <c r="K432" s="17" t="str">
        <f t="shared" si="6"/>
        <v/>
      </c>
    </row>
    <row r="433" spans="10:11" x14ac:dyDescent="0.35">
      <c r="J433" s="21"/>
      <c r="K433" s="17" t="str">
        <f t="shared" si="6"/>
        <v/>
      </c>
    </row>
    <row r="434" spans="10:11" x14ac:dyDescent="0.35">
      <c r="J434" s="21"/>
      <c r="K434" s="17" t="str">
        <f t="shared" si="6"/>
        <v/>
      </c>
    </row>
    <row r="435" spans="10:11" x14ac:dyDescent="0.35">
      <c r="J435" s="21"/>
      <c r="K435" s="17" t="str">
        <f t="shared" si="6"/>
        <v/>
      </c>
    </row>
    <row r="436" spans="10:11" x14ac:dyDescent="0.35">
      <c r="J436" s="21"/>
      <c r="K436" s="17" t="str">
        <f t="shared" si="6"/>
        <v/>
      </c>
    </row>
    <row r="437" spans="10:11" x14ac:dyDescent="0.35">
      <c r="J437" s="21"/>
      <c r="K437" s="17" t="str">
        <f t="shared" si="6"/>
        <v/>
      </c>
    </row>
    <row r="438" spans="10:11" x14ac:dyDescent="0.35">
      <c r="J438" s="21"/>
      <c r="K438" s="17" t="str">
        <f t="shared" si="6"/>
        <v/>
      </c>
    </row>
    <row r="439" spans="10:11" x14ac:dyDescent="0.35">
      <c r="J439" s="21"/>
      <c r="K439" s="17" t="str">
        <f t="shared" si="6"/>
        <v/>
      </c>
    </row>
    <row r="440" spans="10:11" x14ac:dyDescent="0.35">
      <c r="J440" s="21"/>
      <c r="K440" s="17" t="str">
        <f t="shared" si="6"/>
        <v/>
      </c>
    </row>
    <row r="441" spans="10:11" x14ac:dyDescent="0.35">
      <c r="J441" s="21"/>
      <c r="K441" s="17" t="str">
        <f t="shared" si="6"/>
        <v/>
      </c>
    </row>
    <row r="442" spans="10:11" x14ac:dyDescent="0.35">
      <c r="J442" s="21"/>
      <c r="K442" s="17" t="str">
        <f t="shared" si="6"/>
        <v/>
      </c>
    </row>
    <row r="443" spans="10:11" x14ac:dyDescent="0.35">
      <c r="J443" s="21"/>
      <c r="K443" s="17" t="str">
        <f t="shared" si="6"/>
        <v/>
      </c>
    </row>
    <row r="444" spans="10:11" x14ac:dyDescent="0.35">
      <c r="J444" s="21"/>
      <c r="K444" s="17" t="str">
        <f t="shared" si="6"/>
        <v/>
      </c>
    </row>
    <row r="445" spans="10:11" x14ac:dyDescent="0.35">
      <c r="J445" s="21"/>
      <c r="K445" s="17" t="str">
        <f t="shared" si="6"/>
        <v/>
      </c>
    </row>
    <row r="446" spans="10:11" x14ac:dyDescent="0.35">
      <c r="J446" s="21"/>
      <c r="K446" s="17" t="str">
        <f t="shared" si="6"/>
        <v/>
      </c>
    </row>
    <row r="447" spans="10:11" x14ac:dyDescent="0.35">
      <c r="J447" s="21"/>
      <c r="K447" s="17" t="str">
        <f t="shared" si="6"/>
        <v/>
      </c>
    </row>
    <row r="448" spans="10:11" x14ac:dyDescent="0.35">
      <c r="J448" s="21"/>
      <c r="K448" s="17" t="str">
        <f t="shared" si="6"/>
        <v/>
      </c>
    </row>
    <row r="449" spans="10:11" x14ac:dyDescent="0.35">
      <c r="J449" s="21"/>
      <c r="K449" s="17" t="str">
        <f t="shared" si="6"/>
        <v/>
      </c>
    </row>
    <row r="450" spans="10:11" x14ac:dyDescent="0.35">
      <c r="J450" s="21"/>
      <c r="K450" s="17" t="str">
        <f t="shared" si="6"/>
        <v/>
      </c>
    </row>
    <row r="451" spans="10:11" x14ac:dyDescent="0.35">
      <c r="J451" s="21"/>
      <c r="K451" s="17" t="str">
        <f t="shared" ref="K451:K514" si="7">IF(B451&lt;&gt;"", IF( COUNTIF(B:B,B451)&gt;1,B451&amp; " ("&amp;B451&amp;")",B451),"")</f>
        <v/>
      </c>
    </row>
    <row r="452" spans="10:11" x14ac:dyDescent="0.35">
      <c r="J452" s="21"/>
      <c r="K452" s="17" t="str">
        <f t="shared" si="7"/>
        <v/>
      </c>
    </row>
    <row r="453" spans="10:11" x14ac:dyDescent="0.35">
      <c r="J453" s="21"/>
      <c r="K453" s="17" t="str">
        <f t="shared" si="7"/>
        <v/>
      </c>
    </row>
    <row r="454" spans="10:11" x14ac:dyDescent="0.35">
      <c r="J454" s="21"/>
      <c r="K454" s="17" t="str">
        <f t="shared" si="7"/>
        <v/>
      </c>
    </row>
    <row r="455" spans="10:11" x14ac:dyDescent="0.35">
      <c r="J455" s="21"/>
      <c r="K455" s="17" t="str">
        <f t="shared" si="7"/>
        <v/>
      </c>
    </row>
    <row r="456" spans="10:11" x14ac:dyDescent="0.35">
      <c r="J456" s="21"/>
      <c r="K456" s="17" t="str">
        <f t="shared" si="7"/>
        <v/>
      </c>
    </row>
    <row r="457" spans="10:11" x14ac:dyDescent="0.35">
      <c r="J457" s="21"/>
      <c r="K457" s="17" t="str">
        <f t="shared" si="7"/>
        <v/>
      </c>
    </row>
    <row r="458" spans="10:11" x14ac:dyDescent="0.35">
      <c r="J458" s="21"/>
      <c r="K458" s="17" t="str">
        <f t="shared" si="7"/>
        <v/>
      </c>
    </row>
    <row r="459" spans="10:11" x14ac:dyDescent="0.35">
      <c r="J459" s="21"/>
      <c r="K459" s="17" t="str">
        <f t="shared" si="7"/>
        <v/>
      </c>
    </row>
    <row r="460" spans="10:11" x14ac:dyDescent="0.35">
      <c r="J460" s="21"/>
      <c r="K460" s="17" t="str">
        <f t="shared" si="7"/>
        <v/>
      </c>
    </row>
    <row r="461" spans="10:11" x14ac:dyDescent="0.35">
      <c r="J461" s="21"/>
      <c r="K461" s="17" t="str">
        <f t="shared" si="7"/>
        <v/>
      </c>
    </row>
    <row r="462" spans="10:11" x14ac:dyDescent="0.35">
      <c r="J462" s="21"/>
      <c r="K462" s="17" t="str">
        <f t="shared" si="7"/>
        <v/>
      </c>
    </row>
    <row r="463" spans="10:11" x14ac:dyDescent="0.35">
      <c r="J463" s="21"/>
      <c r="K463" s="17" t="str">
        <f t="shared" si="7"/>
        <v/>
      </c>
    </row>
    <row r="464" spans="10:11" x14ac:dyDescent="0.35">
      <c r="J464" s="21"/>
      <c r="K464" s="17" t="str">
        <f t="shared" si="7"/>
        <v/>
      </c>
    </row>
    <row r="465" spans="10:11" x14ac:dyDescent="0.35">
      <c r="J465" s="21"/>
      <c r="K465" s="17" t="str">
        <f t="shared" si="7"/>
        <v/>
      </c>
    </row>
    <row r="466" spans="10:11" x14ac:dyDescent="0.35">
      <c r="J466" s="21"/>
      <c r="K466" s="17" t="str">
        <f t="shared" si="7"/>
        <v/>
      </c>
    </row>
    <row r="467" spans="10:11" x14ac:dyDescent="0.35">
      <c r="J467" s="21"/>
      <c r="K467" s="17" t="str">
        <f t="shared" si="7"/>
        <v/>
      </c>
    </row>
    <row r="468" spans="10:11" x14ac:dyDescent="0.35">
      <c r="J468" s="21"/>
      <c r="K468" s="17" t="str">
        <f t="shared" si="7"/>
        <v/>
      </c>
    </row>
    <row r="469" spans="10:11" x14ac:dyDescent="0.35">
      <c r="J469" s="21"/>
      <c r="K469" s="17" t="str">
        <f t="shared" si="7"/>
        <v/>
      </c>
    </row>
    <row r="470" spans="10:11" x14ac:dyDescent="0.35">
      <c r="J470" s="21"/>
      <c r="K470" s="17" t="str">
        <f t="shared" si="7"/>
        <v/>
      </c>
    </row>
    <row r="471" spans="10:11" x14ac:dyDescent="0.35">
      <c r="J471" s="21"/>
      <c r="K471" s="17" t="str">
        <f t="shared" si="7"/>
        <v/>
      </c>
    </row>
    <row r="472" spans="10:11" x14ac:dyDescent="0.35">
      <c r="J472" s="21"/>
      <c r="K472" s="17" t="str">
        <f t="shared" si="7"/>
        <v/>
      </c>
    </row>
    <row r="473" spans="10:11" x14ac:dyDescent="0.35">
      <c r="J473" s="21"/>
      <c r="K473" s="17" t="str">
        <f t="shared" si="7"/>
        <v/>
      </c>
    </row>
    <row r="474" spans="10:11" x14ac:dyDescent="0.35">
      <c r="J474" s="21"/>
      <c r="K474" s="17" t="str">
        <f t="shared" si="7"/>
        <v/>
      </c>
    </row>
    <row r="475" spans="10:11" x14ac:dyDescent="0.35">
      <c r="J475" s="21"/>
      <c r="K475" s="17" t="str">
        <f t="shared" si="7"/>
        <v/>
      </c>
    </row>
    <row r="476" spans="10:11" x14ac:dyDescent="0.35">
      <c r="J476" s="21"/>
      <c r="K476" s="17" t="str">
        <f t="shared" si="7"/>
        <v/>
      </c>
    </row>
    <row r="477" spans="10:11" x14ac:dyDescent="0.35">
      <c r="J477" s="21"/>
      <c r="K477" s="17" t="str">
        <f t="shared" si="7"/>
        <v/>
      </c>
    </row>
    <row r="478" spans="10:11" x14ac:dyDescent="0.35">
      <c r="J478" s="21"/>
      <c r="K478" s="17" t="str">
        <f t="shared" si="7"/>
        <v/>
      </c>
    </row>
    <row r="479" spans="10:11" x14ac:dyDescent="0.35">
      <c r="J479" s="21"/>
      <c r="K479" s="17" t="str">
        <f t="shared" si="7"/>
        <v/>
      </c>
    </row>
    <row r="480" spans="10:11" x14ac:dyDescent="0.35">
      <c r="J480" s="21"/>
      <c r="K480" s="17" t="str">
        <f t="shared" si="7"/>
        <v/>
      </c>
    </row>
    <row r="481" spans="10:11" x14ac:dyDescent="0.35">
      <c r="J481" s="21"/>
      <c r="K481" s="17" t="str">
        <f t="shared" si="7"/>
        <v/>
      </c>
    </row>
    <row r="482" spans="10:11" x14ac:dyDescent="0.35">
      <c r="J482" s="21"/>
      <c r="K482" s="17" t="str">
        <f t="shared" si="7"/>
        <v/>
      </c>
    </row>
    <row r="483" spans="10:11" x14ac:dyDescent="0.35">
      <c r="J483" s="21"/>
      <c r="K483" s="17" t="str">
        <f t="shared" si="7"/>
        <v/>
      </c>
    </row>
    <row r="484" spans="10:11" x14ac:dyDescent="0.35">
      <c r="J484" s="21"/>
      <c r="K484" s="17" t="str">
        <f t="shared" si="7"/>
        <v/>
      </c>
    </row>
    <row r="485" spans="10:11" x14ac:dyDescent="0.35">
      <c r="J485" s="21"/>
      <c r="K485" s="17" t="str">
        <f t="shared" si="7"/>
        <v/>
      </c>
    </row>
    <row r="486" spans="10:11" x14ac:dyDescent="0.35">
      <c r="J486" s="21"/>
      <c r="K486" s="17" t="str">
        <f t="shared" si="7"/>
        <v/>
      </c>
    </row>
    <row r="487" spans="10:11" x14ac:dyDescent="0.35">
      <c r="J487" s="21"/>
      <c r="K487" s="17" t="str">
        <f t="shared" si="7"/>
        <v/>
      </c>
    </row>
    <row r="488" spans="10:11" x14ac:dyDescent="0.35">
      <c r="J488" s="21"/>
      <c r="K488" s="17" t="str">
        <f t="shared" si="7"/>
        <v/>
      </c>
    </row>
    <row r="489" spans="10:11" x14ac:dyDescent="0.35">
      <c r="J489" s="21"/>
      <c r="K489" s="17" t="str">
        <f t="shared" si="7"/>
        <v/>
      </c>
    </row>
    <row r="490" spans="10:11" x14ac:dyDescent="0.35">
      <c r="J490" s="21"/>
      <c r="K490" s="17" t="str">
        <f t="shared" si="7"/>
        <v/>
      </c>
    </row>
    <row r="491" spans="10:11" x14ac:dyDescent="0.35">
      <c r="J491" s="21"/>
      <c r="K491" s="17" t="str">
        <f t="shared" si="7"/>
        <v/>
      </c>
    </row>
    <row r="492" spans="10:11" x14ac:dyDescent="0.35">
      <c r="J492" s="21"/>
      <c r="K492" s="17" t="str">
        <f t="shared" si="7"/>
        <v/>
      </c>
    </row>
    <row r="493" spans="10:11" x14ac:dyDescent="0.35">
      <c r="J493" s="21"/>
      <c r="K493" s="17" t="str">
        <f t="shared" si="7"/>
        <v/>
      </c>
    </row>
    <row r="494" spans="10:11" x14ac:dyDescent="0.35">
      <c r="J494" s="21"/>
      <c r="K494" s="17" t="str">
        <f t="shared" si="7"/>
        <v/>
      </c>
    </row>
    <row r="495" spans="10:11" x14ac:dyDescent="0.35">
      <c r="J495" s="21"/>
      <c r="K495" s="17" t="str">
        <f t="shared" si="7"/>
        <v/>
      </c>
    </row>
    <row r="496" spans="10:11" x14ac:dyDescent="0.35">
      <c r="J496" s="21"/>
      <c r="K496" s="17" t="str">
        <f t="shared" si="7"/>
        <v/>
      </c>
    </row>
    <row r="497" spans="10:11" x14ac:dyDescent="0.35">
      <c r="J497" s="21"/>
      <c r="K497" s="17" t="str">
        <f t="shared" si="7"/>
        <v/>
      </c>
    </row>
    <row r="498" spans="10:11" x14ac:dyDescent="0.35">
      <c r="J498" s="21"/>
      <c r="K498" s="17" t="str">
        <f t="shared" si="7"/>
        <v/>
      </c>
    </row>
    <row r="499" spans="10:11" x14ac:dyDescent="0.35">
      <c r="J499" s="21"/>
      <c r="K499" s="17" t="str">
        <f t="shared" si="7"/>
        <v/>
      </c>
    </row>
    <row r="500" spans="10:11" x14ac:dyDescent="0.35">
      <c r="J500" s="21"/>
      <c r="K500" s="17" t="str">
        <f t="shared" si="7"/>
        <v/>
      </c>
    </row>
    <row r="501" spans="10:11" x14ac:dyDescent="0.35">
      <c r="J501" s="21"/>
      <c r="K501" s="17" t="str">
        <f t="shared" si="7"/>
        <v/>
      </c>
    </row>
    <row r="502" spans="10:11" x14ac:dyDescent="0.35">
      <c r="J502" s="21"/>
      <c r="K502" s="17" t="str">
        <f t="shared" si="7"/>
        <v/>
      </c>
    </row>
    <row r="503" spans="10:11" x14ac:dyDescent="0.35">
      <c r="J503" s="21"/>
      <c r="K503" s="17" t="str">
        <f t="shared" si="7"/>
        <v/>
      </c>
    </row>
    <row r="504" spans="10:11" x14ac:dyDescent="0.35">
      <c r="J504" s="21"/>
      <c r="K504" s="17" t="str">
        <f t="shared" si="7"/>
        <v/>
      </c>
    </row>
    <row r="505" spans="10:11" x14ac:dyDescent="0.35">
      <c r="J505" s="21"/>
      <c r="K505" s="17" t="str">
        <f t="shared" si="7"/>
        <v/>
      </c>
    </row>
    <row r="506" spans="10:11" x14ac:dyDescent="0.35">
      <c r="J506" s="21"/>
      <c r="K506" s="17" t="str">
        <f t="shared" si="7"/>
        <v/>
      </c>
    </row>
    <row r="507" spans="10:11" x14ac:dyDescent="0.35">
      <c r="J507" s="21"/>
      <c r="K507" s="17" t="str">
        <f t="shared" si="7"/>
        <v/>
      </c>
    </row>
    <row r="508" spans="10:11" x14ac:dyDescent="0.35">
      <c r="J508" s="21"/>
      <c r="K508" s="17" t="str">
        <f t="shared" si="7"/>
        <v/>
      </c>
    </row>
    <row r="509" spans="10:11" x14ac:dyDescent="0.35">
      <c r="J509" s="21"/>
      <c r="K509" s="17" t="str">
        <f t="shared" si="7"/>
        <v/>
      </c>
    </row>
    <row r="510" spans="10:11" x14ac:dyDescent="0.35">
      <c r="J510" s="21"/>
      <c r="K510" s="17" t="str">
        <f t="shared" si="7"/>
        <v/>
      </c>
    </row>
    <row r="511" spans="10:11" x14ac:dyDescent="0.35">
      <c r="J511" s="21"/>
      <c r="K511" s="17" t="str">
        <f t="shared" si="7"/>
        <v/>
      </c>
    </row>
    <row r="512" spans="10:11" x14ac:dyDescent="0.35">
      <c r="J512" s="21"/>
      <c r="K512" s="17" t="str">
        <f t="shared" si="7"/>
        <v/>
      </c>
    </row>
    <row r="513" spans="10:11" x14ac:dyDescent="0.35">
      <c r="J513" s="21"/>
      <c r="K513" s="17" t="str">
        <f t="shared" si="7"/>
        <v/>
      </c>
    </row>
    <row r="514" spans="10:11" x14ac:dyDescent="0.35">
      <c r="J514" s="21"/>
      <c r="K514" s="17" t="str">
        <f t="shared" si="7"/>
        <v/>
      </c>
    </row>
    <row r="515" spans="10:11" x14ac:dyDescent="0.35">
      <c r="J515" s="21"/>
      <c r="K515" s="17" t="str">
        <f t="shared" ref="K515:K578" si="8">IF(B515&lt;&gt;"", IF( COUNTIF(B:B,B515)&gt;1,B515&amp; " ("&amp;B515&amp;")",B515),"")</f>
        <v/>
      </c>
    </row>
    <row r="516" spans="10:11" x14ac:dyDescent="0.35">
      <c r="J516" s="21"/>
      <c r="K516" s="17" t="str">
        <f t="shared" si="8"/>
        <v/>
      </c>
    </row>
    <row r="517" spans="10:11" x14ac:dyDescent="0.35">
      <c r="J517" s="21"/>
      <c r="K517" s="17" t="str">
        <f t="shared" si="8"/>
        <v/>
      </c>
    </row>
    <row r="518" spans="10:11" x14ac:dyDescent="0.35">
      <c r="J518" s="21"/>
      <c r="K518" s="17" t="str">
        <f t="shared" si="8"/>
        <v/>
      </c>
    </row>
    <row r="519" spans="10:11" x14ac:dyDescent="0.35">
      <c r="J519" s="21"/>
      <c r="K519" s="17" t="str">
        <f t="shared" si="8"/>
        <v/>
      </c>
    </row>
    <row r="520" spans="10:11" x14ac:dyDescent="0.35">
      <c r="J520" s="21"/>
      <c r="K520" s="17" t="str">
        <f t="shared" si="8"/>
        <v/>
      </c>
    </row>
    <row r="521" spans="10:11" x14ac:dyDescent="0.35">
      <c r="J521" s="21"/>
      <c r="K521" s="17" t="str">
        <f t="shared" si="8"/>
        <v/>
      </c>
    </row>
    <row r="522" spans="10:11" x14ac:dyDescent="0.35">
      <c r="J522" s="21"/>
      <c r="K522" s="17" t="str">
        <f t="shared" si="8"/>
        <v/>
      </c>
    </row>
    <row r="523" spans="10:11" x14ac:dyDescent="0.35">
      <c r="J523" s="21"/>
      <c r="K523" s="17" t="str">
        <f t="shared" si="8"/>
        <v/>
      </c>
    </row>
    <row r="524" spans="10:11" x14ac:dyDescent="0.35">
      <c r="J524" s="21"/>
      <c r="K524" s="17" t="str">
        <f t="shared" si="8"/>
        <v/>
      </c>
    </row>
    <row r="525" spans="10:11" x14ac:dyDescent="0.35">
      <c r="J525" s="21"/>
      <c r="K525" s="17" t="str">
        <f t="shared" si="8"/>
        <v/>
      </c>
    </row>
    <row r="526" spans="10:11" x14ac:dyDescent="0.35">
      <c r="J526" s="21"/>
      <c r="K526" s="17" t="str">
        <f t="shared" si="8"/>
        <v/>
      </c>
    </row>
    <row r="527" spans="10:11" x14ac:dyDescent="0.35">
      <c r="J527" s="21"/>
      <c r="K527" s="17" t="str">
        <f t="shared" si="8"/>
        <v/>
      </c>
    </row>
    <row r="528" spans="10:11" x14ac:dyDescent="0.35">
      <c r="J528" s="21"/>
      <c r="K528" s="17" t="str">
        <f t="shared" si="8"/>
        <v/>
      </c>
    </row>
    <row r="529" spans="10:11" x14ac:dyDescent="0.35">
      <c r="J529" s="21"/>
      <c r="K529" s="17" t="str">
        <f t="shared" si="8"/>
        <v/>
      </c>
    </row>
    <row r="530" spans="10:11" x14ac:dyDescent="0.35">
      <c r="J530" s="21"/>
      <c r="K530" s="17" t="str">
        <f t="shared" si="8"/>
        <v/>
      </c>
    </row>
    <row r="531" spans="10:11" x14ac:dyDescent="0.35">
      <c r="J531" s="21"/>
      <c r="K531" s="17" t="str">
        <f t="shared" si="8"/>
        <v/>
      </c>
    </row>
    <row r="532" spans="10:11" x14ac:dyDescent="0.35">
      <c r="J532" s="21"/>
      <c r="K532" s="17" t="str">
        <f t="shared" si="8"/>
        <v/>
      </c>
    </row>
    <row r="533" spans="10:11" x14ac:dyDescent="0.35">
      <c r="J533" s="21"/>
      <c r="K533" s="17" t="str">
        <f t="shared" si="8"/>
        <v/>
      </c>
    </row>
    <row r="534" spans="10:11" x14ac:dyDescent="0.35">
      <c r="J534" s="21"/>
      <c r="K534" s="17" t="str">
        <f t="shared" si="8"/>
        <v/>
      </c>
    </row>
    <row r="535" spans="10:11" x14ac:dyDescent="0.35">
      <c r="J535" s="21"/>
      <c r="K535" s="17" t="str">
        <f t="shared" si="8"/>
        <v/>
      </c>
    </row>
    <row r="536" spans="10:11" x14ac:dyDescent="0.35">
      <c r="J536" s="21"/>
      <c r="K536" s="17" t="str">
        <f t="shared" si="8"/>
        <v/>
      </c>
    </row>
    <row r="537" spans="10:11" x14ac:dyDescent="0.35">
      <c r="J537" s="21"/>
      <c r="K537" s="17" t="str">
        <f t="shared" si="8"/>
        <v/>
      </c>
    </row>
    <row r="538" spans="10:11" x14ac:dyDescent="0.35">
      <c r="J538" s="21"/>
      <c r="K538" s="17" t="str">
        <f t="shared" si="8"/>
        <v/>
      </c>
    </row>
    <row r="539" spans="10:11" x14ac:dyDescent="0.35">
      <c r="J539" s="21"/>
      <c r="K539" s="17" t="str">
        <f t="shared" si="8"/>
        <v/>
      </c>
    </row>
    <row r="540" spans="10:11" x14ac:dyDescent="0.35">
      <c r="J540" s="21"/>
      <c r="K540" s="17" t="str">
        <f t="shared" si="8"/>
        <v/>
      </c>
    </row>
    <row r="541" spans="10:11" x14ac:dyDescent="0.35">
      <c r="J541" s="21"/>
      <c r="K541" s="17" t="str">
        <f t="shared" si="8"/>
        <v/>
      </c>
    </row>
    <row r="542" spans="10:11" x14ac:dyDescent="0.35">
      <c r="J542" s="21"/>
      <c r="K542" s="17" t="str">
        <f t="shared" si="8"/>
        <v/>
      </c>
    </row>
    <row r="543" spans="10:11" x14ac:dyDescent="0.35">
      <c r="J543" s="21"/>
      <c r="K543" s="17" t="str">
        <f t="shared" si="8"/>
        <v/>
      </c>
    </row>
    <row r="544" spans="10:11" x14ac:dyDescent="0.35">
      <c r="J544" s="21"/>
      <c r="K544" s="17" t="str">
        <f t="shared" si="8"/>
        <v/>
      </c>
    </row>
    <row r="545" spans="10:11" x14ac:dyDescent="0.35">
      <c r="J545" s="21"/>
      <c r="K545" s="17" t="str">
        <f t="shared" si="8"/>
        <v/>
      </c>
    </row>
    <row r="546" spans="10:11" x14ac:dyDescent="0.35">
      <c r="J546" s="21"/>
      <c r="K546" s="17" t="str">
        <f t="shared" si="8"/>
        <v/>
      </c>
    </row>
    <row r="547" spans="10:11" x14ac:dyDescent="0.35">
      <c r="J547" s="21"/>
      <c r="K547" s="17" t="str">
        <f t="shared" si="8"/>
        <v/>
      </c>
    </row>
    <row r="548" spans="10:11" x14ac:dyDescent="0.35">
      <c r="J548" s="21"/>
      <c r="K548" s="17" t="str">
        <f t="shared" si="8"/>
        <v/>
      </c>
    </row>
    <row r="549" spans="10:11" x14ac:dyDescent="0.35">
      <c r="J549" s="21"/>
      <c r="K549" s="17" t="str">
        <f t="shared" si="8"/>
        <v/>
      </c>
    </row>
    <row r="550" spans="10:11" x14ac:dyDescent="0.35">
      <c r="J550" s="21"/>
      <c r="K550" s="17" t="str">
        <f t="shared" si="8"/>
        <v/>
      </c>
    </row>
    <row r="551" spans="10:11" x14ac:dyDescent="0.35">
      <c r="J551" s="21"/>
      <c r="K551" s="17" t="str">
        <f t="shared" si="8"/>
        <v/>
      </c>
    </row>
    <row r="552" spans="10:11" x14ac:dyDescent="0.35">
      <c r="J552" s="21"/>
      <c r="K552" s="17" t="str">
        <f t="shared" si="8"/>
        <v/>
      </c>
    </row>
    <row r="553" spans="10:11" x14ac:dyDescent="0.35">
      <c r="J553" s="21"/>
      <c r="K553" s="17" t="str">
        <f t="shared" si="8"/>
        <v/>
      </c>
    </row>
    <row r="554" spans="10:11" x14ac:dyDescent="0.35">
      <c r="J554" s="21"/>
      <c r="K554" s="17" t="str">
        <f t="shared" si="8"/>
        <v/>
      </c>
    </row>
    <row r="555" spans="10:11" x14ac:dyDescent="0.35">
      <c r="J555" s="21"/>
      <c r="K555" s="17" t="str">
        <f t="shared" si="8"/>
        <v/>
      </c>
    </row>
    <row r="556" spans="10:11" x14ac:dyDescent="0.35">
      <c r="J556" s="21"/>
      <c r="K556" s="17" t="str">
        <f t="shared" si="8"/>
        <v/>
      </c>
    </row>
    <row r="557" spans="10:11" x14ac:dyDescent="0.35">
      <c r="J557" s="21"/>
      <c r="K557" s="17" t="str">
        <f t="shared" si="8"/>
        <v/>
      </c>
    </row>
    <row r="558" spans="10:11" x14ac:dyDescent="0.35">
      <c r="J558" s="21"/>
      <c r="K558" s="17" t="str">
        <f t="shared" si="8"/>
        <v/>
      </c>
    </row>
    <row r="559" spans="10:11" x14ac:dyDescent="0.35">
      <c r="J559" s="21"/>
      <c r="K559" s="17" t="str">
        <f t="shared" si="8"/>
        <v/>
      </c>
    </row>
    <row r="560" spans="10:11" x14ac:dyDescent="0.35">
      <c r="J560" s="21"/>
      <c r="K560" s="17" t="str">
        <f t="shared" si="8"/>
        <v/>
      </c>
    </row>
    <row r="561" spans="10:11" x14ac:dyDescent="0.35">
      <c r="J561" s="21"/>
      <c r="K561" s="17" t="str">
        <f t="shared" si="8"/>
        <v/>
      </c>
    </row>
    <row r="562" spans="10:11" x14ac:dyDescent="0.35">
      <c r="J562" s="21"/>
      <c r="K562" s="17" t="str">
        <f t="shared" si="8"/>
        <v/>
      </c>
    </row>
    <row r="563" spans="10:11" x14ac:dyDescent="0.35">
      <c r="J563" s="21"/>
      <c r="K563" s="17" t="str">
        <f t="shared" si="8"/>
        <v/>
      </c>
    </row>
    <row r="564" spans="10:11" x14ac:dyDescent="0.35">
      <c r="J564" s="21"/>
      <c r="K564" s="17" t="str">
        <f t="shared" si="8"/>
        <v/>
      </c>
    </row>
    <row r="565" spans="10:11" x14ac:dyDescent="0.35">
      <c r="J565" s="21"/>
      <c r="K565" s="17" t="str">
        <f t="shared" si="8"/>
        <v/>
      </c>
    </row>
    <row r="566" spans="10:11" x14ac:dyDescent="0.35">
      <c r="J566" s="21"/>
      <c r="K566" s="17" t="str">
        <f t="shared" si="8"/>
        <v/>
      </c>
    </row>
    <row r="567" spans="10:11" x14ac:dyDescent="0.35">
      <c r="J567" s="21"/>
      <c r="K567" s="17" t="str">
        <f t="shared" si="8"/>
        <v/>
      </c>
    </row>
    <row r="568" spans="10:11" x14ac:dyDescent="0.35">
      <c r="J568" s="21"/>
      <c r="K568" s="17" t="str">
        <f t="shared" si="8"/>
        <v/>
      </c>
    </row>
    <row r="569" spans="10:11" x14ac:dyDescent="0.35">
      <c r="J569" s="21"/>
      <c r="K569" s="17" t="str">
        <f t="shared" si="8"/>
        <v/>
      </c>
    </row>
    <row r="570" spans="10:11" x14ac:dyDescent="0.35">
      <c r="J570" s="21"/>
      <c r="K570" s="17" t="str">
        <f t="shared" si="8"/>
        <v/>
      </c>
    </row>
    <row r="571" spans="10:11" x14ac:dyDescent="0.35">
      <c r="J571" s="21"/>
      <c r="K571" s="17" t="str">
        <f t="shared" si="8"/>
        <v/>
      </c>
    </row>
    <row r="572" spans="10:11" x14ac:dyDescent="0.35">
      <c r="J572" s="21"/>
      <c r="K572" s="17" t="str">
        <f t="shared" si="8"/>
        <v/>
      </c>
    </row>
    <row r="573" spans="10:11" x14ac:dyDescent="0.35">
      <c r="J573" s="21"/>
      <c r="K573" s="17" t="str">
        <f t="shared" si="8"/>
        <v/>
      </c>
    </row>
    <row r="574" spans="10:11" x14ac:dyDescent="0.35">
      <c r="J574" s="21"/>
      <c r="K574" s="17" t="str">
        <f t="shared" si="8"/>
        <v/>
      </c>
    </row>
    <row r="575" spans="10:11" x14ac:dyDescent="0.35">
      <c r="J575" s="21"/>
      <c r="K575" s="17" t="str">
        <f t="shared" si="8"/>
        <v/>
      </c>
    </row>
    <row r="576" spans="10:11" x14ac:dyDescent="0.35">
      <c r="J576" s="21"/>
      <c r="K576" s="17" t="str">
        <f t="shared" si="8"/>
        <v/>
      </c>
    </row>
    <row r="577" spans="10:11" x14ac:dyDescent="0.35">
      <c r="J577" s="21"/>
      <c r="K577" s="17" t="str">
        <f t="shared" si="8"/>
        <v/>
      </c>
    </row>
    <row r="578" spans="10:11" x14ac:dyDescent="0.35">
      <c r="J578" s="21"/>
      <c r="K578" s="17" t="str">
        <f t="shared" si="8"/>
        <v/>
      </c>
    </row>
    <row r="579" spans="10:11" x14ac:dyDescent="0.35">
      <c r="J579" s="21"/>
      <c r="K579" s="17" t="str">
        <f t="shared" ref="K579:K642" si="9">IF(B579&lt;&gt;"", IF( COUNTIF(B:B,B579)&gt;1,B579&amp; " ("&amp;B579&amp;")",B579),"")</f>
        <v/>
      </c>
    </row>
    <row r="580" spans="10:11" x14ac:dyDescent="0.35">
      <c r="J580" s="21"/>
      <c r="K580" s="17" t="str">
        <f t="shared" si="9"/>
        <v/>
      </c>
    </row>
    <row r="581" spans="10:11" x14ac:dyDescent="0.35">
      <c r="J581" s="21"/>
      <c r="K581" s="17" t="str">
        <f t="shared" si="9"/>
        <v/>
      </c>
    </row>
    <row r="582" spans="10:11" x14ac:dyDescent="0.35">
      <c r="J582" s="21"/>
      <c r="K582" s="17" t="str">
        <f t="shared" si="9"/>
        <v/>
      </c>
    </row>
    <row r="583" spans="10:11" x14ac:dyDescent="0.35">
      <c r="J583" s="21"/>
      <c r="K583" s="17" t="str">
        <f t="shared" si="9"/>
        <v/>
      </c>
    </row>
    <row r="584" spans="10:11" x14ac:dyDescent="0.35">
      <c r="J584" s="21"/>
      <c r="K584" s="17" t="str">
        <f t="shared" si="9"/>
        <v/>
      </c>
    </row>
    <row r="585" spans="10:11" x14ac:dyDescent="0.35">
      <c r="J585" s="21"/>
      <c r="K585" s="17" t="str">
        <f t="shared" si="9"/>
        <v/>
      </c>
    </row>
    <row r="586" spans="10:11" x14ac:dyDescent="0.35">
      <c r="J586" s="21"/>
      <c r="K586" s="17" t="str">
        <f t="shared" si="9"/>
        <v/>
      </c>
    </row>
    <row r="587" spans="10:11" x14ac:dyDescent="0.35">
      <c r="J587" s="21"/>
      <c r="K587" s="17" t="str">
        <f t="shared" si="9"/>
        <v/>
      </c>
    </row>
    <row r="588" spans="10:11" x14ac:dyDescent="0.35">
      <c r="J588" s="21"/>
      <c r="K588" s="17" t="str">
        <f t="shared" si="9"/>
        <v/>
      </c>
    </row>
    <row r="589" spans="10:11" x14ac:dyDescent="0.35">
      <c r="J589" s="21"/>
      <c r="K589" s="17" t="str">
        <f t="shared" si="9"/>
        <v/>
      </c>
    </row>
    <row r="590" spans="10:11" x14ac:dyDescent="0.35">
      <c r="J590" s="21"/>
      <c r="K590" s="17" t="str">
        <f t="shared" si="9"/>
        <v/>
      </c>
    </row>
    <row r="591" spans="10:11" x14ac:dyDescent="0.35">
      <c r="J591" s="21"/>
      <c r="K591" s="17" t="str">
        <f t="shared" si="9"/>
        <v/>
      </c>
    </row>
    <row r="592" spans="10:11" x14ac:dyDescent="0.35">
      <c r="J592" s="21"/>
      <c r="K592" s="17" t="str">
        <f t="shared" si="9"/>
        <v/>
      </c>
    </row>
    <row r="593" spans="10:11" x14ac:dyDescent="0.35">
      <c r="J593" s="21"/>
      <c r="K593" s="17" t="str">
        <f t="shared" si="9"/>
        <v/>
      </c>
    </row>
    <row r="594" spans="10:11" x14ac:dyDescent="0.35">
      <c r="J594" s="21"/>
      <c r="K594" s="17" t="str">
        <f t="shared" si="9"/>
        <v/>
      </c>
    </row>
    <row r="595" spans="10:11" x14ac:dyDescent="0.35">
      <c r="J595" s="21"/>
      <c r="K595" s="17" t="str">
        <f t="shared" si="9"/>
        <v/>
      </c>
    </row>
    <row r="596" spans="10:11" x14ac:dyDescent="0.35">
      <c r="J596" s="21"/>
      <c r="K596" s="17" t="str">
        <f t="shared" si="9"/>
        <v/>
      </c>
    </row>
    <row r="597" spans="10:11" x14ac:dyDescent="0.35">
      <c r="J597" s="21"/>
      <c r="K597" s="17" t="str">
        <f t="shared" si="9"/>
        <v/>
      </c>
    </row>
    <row r="598" spans="10:11" x14ac:dyDescent="0.35">
      <c r="J598" s="21"/>
      <c r="K598" s="17" t="str">
        <f t="shared" si="9"/>
        <v/>
      </c>
    </row>
    <row r="599" spans="10:11" x14ac:dyDescent="0.35">
      <c r="J599" s="21"/>
      <c r="K599" s="17" t="str">
        <f t="shared" si="9"/>
        <v/>
      </c>
    </row>
    <row r="600" spans="10:11" x14ac:dyDescent="0.35">
      <c r="J600" s="21"/>
      <c r="K600" s="17" t="str">
        <f t="shared" si="9"/>
        <v/>
      </c>
    </row>
    <row r="601" spans="10:11" x14ac:dyDescent="0.35">
      <c r="J601" s="21"/>
      <c r="K601" s="17" t="str">
        <f t="shared" si="9"/>
        <v/>
      </c>
    </row>
    <row r="602" spans="10:11" x14ac:dyDescent="0.35">
      <c r="J602" s="21"/>
      <c r="K602" s="17" t="str">
        <f t="shared" si="9"/>
        <v/>
      </c>
    </row>
    <row r="603" spans="10:11" x14ac:dyDescent="0.35">
      <c r="J603" s="21"/>
      <c r="K603" s="17" t="str">
        <f t="shared" si="9"/>
        <v/>
      </c>
    </row>
    <row r="604" spans="10:11" x14ac:dyDescent="0.35">
      <c r="J604" s="21"/>
      <c r="K604" s="17" t="str">
        <f t="shared" si="9"/>
        <v/>
      </c>
    </row>
    <row r="605" spans="10:11" x14ac:dyDescent="0.35">
      <c r="J605" s="21"/>
      <c r="K605" s="17" t="str">
        <f t="shared" si="9"/>
        <v/>
      </c>
    </row>
    <row r="606" spans="10:11" x14ac:dyDescent="0.35">
      <c r="J606" s="21"/>
      <c r="K606" s="17" t="str">
        <f t="shared" si="9"/>
        <v/>
      </c>
    </row>
    <row r="607" spans="10:11" x14ac:dyDescent="0.35">
      <c r="J607" s="21"/>
      <c r="K607" s="17" t="str">
        <f t="shared" si="9"/>
        <v/>
      </c>
    </row>
    <row r="608" spans="10:11" x14ac:dyDescent="0.35">
      <c r="J608" s="21"/>
      <c r="K608" s="17" t="str">
        <f t="shared" si="9"/>
        <v/>
      </c>
    </row>
    <row r="609" spans="10:11" x14ac:dyDescent="0.35">
      <c r="J609" s="21"/>
      <c r="K609" s="17" t="str">
        <f t="shared" si="9"/>
        <v/>
      </c>
    </row>
    <row r="610" spans="10:11" x14ac:dyDescent="0.35">
      <c r="J610" s="21"/>
      <c r="K610" s="17" t="str">
        <f t="shared" si="9"/>
        <v/>
      </c>
    </row>
    <row r="611" spans="10:11" x14ac:dyDescent="0.35">
      <c r="J611" s="21"/>
      <c r="K611" s="17" t="str">
        <f t="shared" si="9"/>
        <v/>
      </c>
    </row>
    <row r="612" spans="10:11" x14ac:dyDescent="0.35">
      <c r="J612" s="21"/>
      <c r="K612" s="17" t="str">
        <f t="shared" si="9"/>
        <v/>
      </c>
    </row>
    <row r="613" spans="10:11" x14ac:dyDescent="0.35">
      <c r="J613" s="21"/>
      <c r="K613" s="17" t="str">
        <f t="shared" si="9"/>
        <v/>
      </c>
    </row>
    <row r="614" spans="10:11" x14ac:dyDescent="0.35">
      <c r="J614" s="21"/>
      <c r="K614" s="17" t="str">
        <f t="shared" si="9"/>
        <v/>
      </c>
    </row>
    <row r="615" spans="10:11" x14ac:dyDescent="0.35">
      <c r="J615" s="21"/>
      <c r="K615" s="17" t="str">
        <f t="shared" si="9"/>
        <v/>
      </c>
    </row>
    <row r="616" spans="10:11" x14ac:dyDescent="0.35">
      <c r="J616" s="21"/>
      <c r="K616" s="17" t="str">
        <f t="shared" si="9"/>
        <v/>
      </c>
    </row>
    <row r="617" spans="10:11" x14ac:dyDescent="0.35">
      <c r="J617" s="21"/>
      <c r="K617" s="17" t="str">
        <f t="shared" si="9"/>
        <v/>
      </c>
    </row>
    <row r="618" spans="10:11" x14ac:dyDescent="0.35">
      <c r="J618" s="21"/>
      <c r="K618" s="17" t="str">
        <f t="shared" si="9"/>
        <v/>
      </c>
    </row>
    <row r="619" spans="10:11" x14ac:dyDescent="0.35">
      <c r="J619" s="21"/>
      <c r="K619" s="17" t="str">
        <f t="shared" si="9"/>
        <v/>
      </c>
    </row>
    <row r="620" spans="10:11" x14ac:dyDescent="0.35">
      <c r="J620" s="21"/>
      <c r="K620" s="17" t="str">
        <f t="shared" si="9"/>
        <v/>
      </c>
    </row>
    <row r="621" spans="10:11" x14ac:dyDescent="0.35">
      <c r="J621" s="21"/>
      <c r="K621" s="17" t="str">
        <f t="shared" si="9"/>
        <v/>
      </c>
    </row>
    <row r="622" spans="10:11" x14ac:dyDescent="0.35">
      <c r="J622" s="21"/>
      <c r="K622" s="17" t="str">
        <f t="shared" si="9"/>
        <v/>
      </c>
    </row>
    <row r="623" spans="10:11" x14ac:dyDescent="0.35">
      <c r="J623" s="21"/>
      <c r="K623" s="17" t="str">
        <f t="shared" si="9"/>
        <v/>
      </c>
    </row>
    <row r="624" spans="10:11" x14ac:dyDescent="0.35">
      <c r="J624" s="21"/>
      <c r="K624" s="17" t="str">
        <f t="shared" si="9"/>
        <v/>
      </c>
    </row>
    <row r="625" spans="10:11" x14ac:dyDescent="0.35">
      <c r="J625" s="21"/>
      <c r="K625" s="17" t="str">
        <f t="shared" si="9"/>
        <v/>
      </c>
    </row>
    <row r="626" spans="10:11" x14ac:dyDescent="0.35">
      <c r="J626" s="21"/>
      <c r="K626" s="17" t="str">
        <f t="shared" si="9"/>
        <v/>
      </c>
    </row>
    <row r="627" spans="10:11" x14ac:dyDescent="0.35">
      <c r="J627" s="21"/>
      <c r="K627" s="17" t="str">
        <f t="shared" si="9"/>
        <v/>
      </c>
    </row>
    <row r="628" spans="10:11" x14ac:dyDescent="0.35">
      <c r="J628" s="21"/>
      <c r="K628" s="17" t="str">
        <f t="shared" si="9"/>
        <v/>
      </c>
    </row>
    <row r="629" spans="10:11" x14ac:dyDescent="0.35">
      <c r="J629" s="21"/>
      <c r="K629" s="17" t="str">
        <f t="shared" si="9"/>
        <v/>
      </c>
    </row>
    <row r="630" spans="10:11" x14ac:dyDescent="0.35">
      <c r="J630" s="21"/>
      <c r="K630" s="17" t="str">
        <f t="shared" si="9"/>
        <v/>
      </c>
    </row>
    <row r="631" spans="10:11" x14ac:dyDescent="0.35">
      <c r="J631" s="21"/>
      <c r="K631" s="17" t="str">
        <f t="shared" si="9"/>
        <v/>
      </c>
    </row>
    <row r="632" spans="10:11" x14ac:dyDescent="0.35">
      <c r="J632" s="21"/>
      <c r="K632" s="17" t="str">
        <f t="shared" si="9"/>
        <v/>
      </c>
    </row>
    <row r="633" spans="10:11" x14ac:dyDescent="0.35">
      <c r="J633" s="21"/>
      <c r="K633" s="17" t="str">
        <f t="shared" si="9"/>
        <v/>
      </c>
    </row>
    <row r="634" spans="10:11" x14ac:dyDescent="0.35">
      <c r="J634" s="21"/>
      <c r="K634" s="17" t="str">
        <f t="shared" si="9"/>
        <v/>
      </c>
    </row>
    <row r="635" spans="10:11" x14ac:dyDescent="0.35">
      <c r="J635" s="21"/>
      <c r="K635" s="17" t="str">
        <f t="shared" si="9"/>
        <v/>
      </c>
    </row>
    <row r="636" spans="10:11" x14ac:dyDescent="0.35">
      <c r="J636" s="21"/>
      <c r="K636" s="17" t="str">
        <f t="shared" si="9"/>
        <v/>
      </c>
    </row>
    <row r="637" spans="10:11" x14ac:dyDescent="0.35">
      <c r="J637" s="21"/>
      <c r="K637" s="17" t="str">
        <f t="shared" si="9"/>
        <v/>
      </c>
    </row>
    <row r="638" spans="10:11" x14ac:dyDescent="0.35">
      <c r="J638" s="21"/>
      <c r="K638" s="17" t="str">
        <f t="shared" si="9"/>
        <v/>
      </c>
    </row>
    <row r="639" spans="10:11" x14ac:dyDescent="0.35">
      <c r="J639" s="21"/>
      <c r="K639" s="17" t="str">
        <f t="shared" si="9"/>
        <v/>
      </c>
    </row>
    <row r="640" spans="10:11" x14ac:dyDescent="0.35">
      <c r="J640" s="21"/>
      <c r="K640" s="17" t="str">
        <f t="shared" si="9"/>
        <v/>
      </c>
    </row>
    <row r="641" spans="10:11" x14ac:dyDescent="0.35">
      <c r="J641" s="21"/>
      <c r="K641" s="17" t="str">
        <f t="shared" si="9"/>
        <v/>
      </c>
    </row>
    <row r="642" spans="10:11" x14ac:dyDescent="0.35">
      <c r="J642" s="21"/>
      <c r="K642" s="17" t="str">
        <f t="shared" si="9"/>
        <v/>
      </c>
    </row>
    <row r="643" spans="10:11" x14ac:dyDescent="0.35">
      <c r="J643" s="21"/>
      <c r="K643" s="17" t="str">
        <f t="shared" ref="K643:K706" si="10">IF(B643&lt;&gt;"", IF( COUNTIF(B:B,B643)&gt;1,B643&amp; " ("&amp;B643&amp;")",B643),"")</f>
        <v/>
      </c>
    </row>
    <row r="644" spans="10:11" x14ac:dyDescent="0.35">
      <c r="J644" s="21"/>
      <c r="K644" s="17" t="str">
        <f t="shared" si="10"/>
        <v/>
      </c>
    </row>
    <row r="645" spans="10:11" x14ac:dyDescent="0.35">
      <c r="J645" s="21"/>
      <c r="K645" s="17" t="str">
        <f t="shared" si="10"/>
        <v/>
      </c>
    </row>
    <row r="646" spans="10:11" x14ac:dyDescent="0.35">
      <c r="J646" s="21"/>
      <c r="K646" s="17" t="str">
        <f t="shared" si="10"/>
        <v/>
      </c>
    </row>
    <row r="647" spans="10:11" x14ac:dyDescent="0.35">
      <c r="J647" s="21"/>
      <c r="K647" s="17" t="str">
        <f t="shared" si="10"/>
        <v/>
      </c>
    </row>
    <row r="648" spans="10:11" x14ac:dyDescent="0.35">
      <c r="J648" s="21"/>
      <c r="K648" s="17" t="str">
        <f t="shared" si="10"/>
        <v/>
      </c>
    </row>
    <row r="649" spans="10:11" x14ac:dyDescent="0.35">
      <c r="J649" s="21"/>
      <c r="K649" s="17" t="str">
        <f t="shared" si="10"/>
        <v/>
      </c>
    </row>
    <row r="650" spans="10:11" x14ac:dyDescent="0.35">
      <c r="J650" s="21"/>
      <c r="K650" s="17" t="str">
        <f t="shared" si="10"/>
        <v/>
      </c>
    </row>
    <row r="651" spans="10:11" x14ac:dyDescent="0.35">
      <c r="J651" s="21"/>
      <c r="K651" s="17" t="str">
        <f t="shared" si="10"/>
        <v/>
      </c>
    </row>
    <row r="652" spans="10:11" x14ac:dyDescent="0.35">
      <c r="J652" s="21"/>
      <c r="K652" s="17" t="str">
        <f t="shared" si="10"/>
        <v/>
      </c>
    </row>
    <row r="653" spans="10:11" x14ac:dyDescent="0.35">
      <c r="J653" s="21"/>
      <c r="K653" s="17" t="str">
        <f t="shared" si="10"/>
        <v/>
      </c>
    </row>
    <row r="654" spans="10:11" x14ac:dyDescent="0.35">
      <c r="J654" s="21"/>
      <c r="K654" s="17" t="str">
        <f t="shared" si="10"/>
        <v/>
      </c>
    </row>
    <row r="655" spans="10:11" x14ac:dyDescent="0.35">
      <c r="J655" s="21"/>
      <c r="K655" s="17" t="str">
        <f t="shared" si="10"/>
        <v/>
      </c>
    </row>
    <row r="656" spans="10:11" x14ac:dyDescent="0.35">
      <c r="J656" s="21"/>
      <c r="K656" s="17" t="str">
        <f t="shared" si="10"/>
        <v/>
      </c>
    </row>
    <row r="657" spans="10:11" x14ac:dyDescent="0.35">
      <c r="J657" s="21"/>
      <c r="K657" s="17" t="str">
        <f t="shared" si="10"/>
        <v/>
      </c>
    </row>
    <row r="658" spans="10:11" x14ac:dyDescent="0.35">
      <c r="J658" s="21"/>
      <c r="K658" s="17" t="str">
        <f t="shared" si="10"/>
        <v/>
      </c>
    </row>
    <row r="659" spans="10:11" x14ac:dyDescent="0.35">
      <c r="J659" s="21"/>
      <c r="K659" s="17" t="str">
        <f t="shared" si="10"/>
        <v/>
      </c>
    </row>
    <row r="660" spans="10:11" x14ac:dyDescent="0.35">
      <c r="J660" s="21"/>
      <c r="K660" s="17" t="str">
        <f t="shared" si="10"/>
        <v/>
      </c>
    </row>
    <row r="661" spans="10:11" x14ac:dyDescent="0.35">
      <c r="J661" s="21"/>
      <c r="K661" s="17" t="str">
        <f t="shared" si="10"/>
        <v/>
      </c>
    </row>
    <row r="662" spans="10:11" x14ac:dyDescent="0.35">
      <c r="J662" s="21"/>
      <c r="K662" s="17" t="str">
        <f t="shared" si="10"/>
        <v/>
      </c>
    </row>
    <row r="663" spans="10:11" x14ac:dyDescent="0.35">
      <c r="J663" s="21"/>
      <c r="K663" s="17" t="str">
        <f t="shared" si="10"/>
        <v/>
      </c>
    </row>
    <row r="664" spans="10:11" x14ac:dyDescent="0.35">
      <c r="J664" s="21"/>
      <c r="K664" s="17" t="str">
        <f t="shared" si="10"/>
        <v/>
      </c>
    </row>
    <row r="665" spans="10:11" x14ac:dyDescent="0.35">
      <c r="J665" s="21"/>
      <c r="K665" s="17" t="str">
        <f t="shared" si="10"/>
        <v/>
      </c>
    </row>
    <row r="666" spans="10:11" x14ac:dyDescent="0.35">
      <c r="J666" s="21"/>
      <c r="K666" s="17" t="str">
        <f t="shared" si="10"/>
        <v/>
      </c>
    </row>
    <row r="667" spans="10:11" x14ac:dyDescent="0.35">
      <c r="J667" s="21"/>
      <c r="K667" s="17" t="str">
        <f t="shared" si="10"/>
        <v/>
      </c>
    </row>
    <row r="668" spans="10:11" x14ac:dyDescent="0.35">
      <c r="J668" s="21"/>
      <c r="K668" s="17" t="str">
        <f t="shared" si="10"/>
        <v/>
      </c>
    </row>
    <row r="669" spans="10:11" x14ac:dyDescent="0.35">
      <c r="J669" s="21"/>
      <c r="K669" s="17" t="str">
        <f t="shared" si="10"/>
        <v/>
      </c>
    </row>
    <row r="670" spans="10:11" x14ac:dyDescent="0.35">
      <c r="J670" s="21"/>
      <c r="K670" s="17" t="str">
        <f t="shared" si="10"/>
        <v/>
      </c>
    </row>
    <row r="671" spans="10:11" x14ac:dyDescent="0.35">
      <c r="J671" s="21"/>
      <c r="K671" s="17" t="str">
        <f t="shared" si="10"/>
        <v/>
      </c>
    </row>
    <row r="672" spans="10:11" x14ac:dyDescent="0.35">
      <c r="J672" s="21"/>
      <c r="K672" s="17" t="str">
        <f t="shared" si="10"/>
        <v/>
      </c>
    </row>
    <row r="673" spans="10:11" x14ac:dyDescent="0.35">
      <c r="J673" s="21"/>
      <c r="K673" s="17" t="str">
        <f t="shared" si="10"/>
        <v/>
      </c>
    </row>
    <row r="674" spans="10:11" x14ac:dyDescent="0.35">
      <c r="J674" s="21"/>
      <c r="K674" s="17" t="str">
        <f t="shared" si="10"/>
        <v/>
      </c>
    </row>
    <row r="675" spans="10:11" x14ac:dyDescent="0.35">
      <c r="J675" s="21"/>
      <c r="K675" s="17" t="str">
        <f t="shared" si="10"/>
        <v/>
      </c>
    </row>
    <row r="676" spans="10:11" x14ac:dyDescent="0.35">
      <c r="J676" s="21"/>
      <c r="K676" s="17" t="str">
        <f t="shared" si="10"/>
        <v/>
      </c>
    </row>
    <row r="677" spans="10:11" x14ac:dyDescent="0.35">
      <c r="J677" s="21"/>
      <c r="K677" s="17" t="str">
        <f t="shared" si="10"/>
        <v/>
      </c>
    </row>
    <row r="678" spans="10:11" x14ac:dyDescent="0.35">
      <c r="J678" s="21"/>
      <c r="K678" s="17" t="str">
        <f t="shared" si="10"/>
        <v/>
      </c>
    </row>
    <row r="679" spans="10:11" x14ac:dyDescent="0.35">
      <c r="J679" s="21"/>
      <c r="K679" s="17" t="str">
        <f t="shared" si="10"/>
        <v/>
      </c>
    </row>
    <row r="680" spans="10:11" x14ac:dyDescent="0.35">
      <c r="J680" s="21"/>
      <c r="K680" s="17" t="str">
        <f t="shared" si="10"/>
        <v/>
      </c>
    </row>
    <row r="681" spans="10:11" x14ac:dyDescent="0.35">
      <c r="J681" s="21"/>
      <c r="K681" s="17" t="str">
        <f t="shared" si="10"/>
        <v/>
      </c>
    </row>
    <row r="682" spans="10:11" x14ac:dyDescent="0.35">
      <c r="J682" s="21"/>
      <c r="K682" s="17" t="str">
        <f t="shared" si="10"/>
        <v/>
      </c>
    </row>
    <row r="683" spans="10:11" x14ac:dyDescent="0.35">
      <c r="J683" s="21"/>
      <c r="K683" s="17" t="str">
        <f t="shared" si="10"/>
        <v/>
      </c>
    </row>
    <row r="684" spans="10:11" x14ac:dyDescent="0.35">
      <c r="J684" s="21"/>
      <c r="K684" s="17" t="str">
        <f t="shared" si="10"/>
        <v/>
      </c>
    </row>
    <row r="685" spans="10:11" x14ac:dyDescent="0.35">
      <c r="J685" s="21"/>
      <c r="K685" s="17" t="str">
        <f t="shared" si="10"/>
        <v/>
      </c>
    </row>
    <row r="686" spans="10:11" x14ac:dyDescent="0.35">
      <c r="J686" s="21"/>
      <c r="K686" s="17" t="str">
        <f t="shared" si="10"/>
        <v/>
      </c>
    </row>
    <row r="687" spans="10:11" x14ac:dyDescent="0.35">
      <c r="J687" s="21"/>
      <c r="K687" s="17" t="str">
        <f t="shared" si="10"/>
        <v/>
      </c>
    </row>
    <row r="688" spans="10:11" x14ac:dyDescent="0.35">
      <c r="J688" s="21"/>
      <c r="K688" s="17" t="str">
        <f t="shared" si="10"/>
        <v/>
      </c>
    </row>
    <row r="689" spans="10:11" x14ac:dyDescent="0.35">
      <c r="J689" s="21"/>
      <c r="K689" s="17" t="str">
        <f t="shared" si="10"/>
        <v/>
      </c>
    </row>
    <row r="690" spans="10:11" x14ac:dyDescent="0.35">
      <c r="J690" s="21"/>
      <c r="K690" s="17" t="str">
        <f t="shared" si="10"/>
        <v/>
      </c>
    </row>
    <row r="691" spans="10:11" x14ac:dyDescent="0.35">
      <c r="J691" s="21"/>
      <c r="K691" s="17" t="str">
        <f t="shared" si="10"/>
        <v/>
      </c>
    </row>
    <row r="692" spans="10:11" x14ac:dyDescent="0.35">
      <c r="J692" s="21"/>
      <c r="K692" s="17" t="str">
        <f t="shared" si="10"/>
        <v/>
      </c>
    </row>
    <row r="693" spans="10:11" x14ac:dyDescent="0.35">
      <c r="J693" s="21"/>
      <c r="K693" s="17" t="str">
        <f t="shared" si="10"/>
        <v/>
      </c>
    </row>
    <row r="694" spans="10:11" x14ac:dyDescent="0.35">
      <c r="J694" s="21"/>
      <c r="K694" s="17" t="str">
        <f t="shared" si="10"/>
        <v/>
      </c>
    </row>
    <row r="695" spans="10:11" x14ac:dyDescent="0.35">
      <c r="J695" s="21"/>
      <c r="K695" s="17" t="str">
        <f t="shared" si="10"/>
        <v/>
      </c>
    </row>
    <row r="696" spans="10:11" x14ac:dyDescent="0.35">
      <c r="J696" s="21"/>
      <c r="K696" s="17" t="str">
        <f t="shared" si="10"/>
        <v/>
      </c>
    </row>
    <row r="697" spans="10:11" x14ac:dyDescent="0.35">
      <c r="J697" s="21"/>
      <c r="K697" s="17" t="str">
        <f t="shared" si="10"/>
        <v/>
      </c>
    </row>
    <row r="698" spans="10:11" x14ac:dyDescent="0.35">
      <c r="J698" s="21"/>
      <c r="K698" s="17" t="str">
        <f t="shared" si="10"/>
        <v/>
      </c>
    </row>
    <row r="699" spans="10:11" x14ac:dyDescent="0.35">
      <c r="J699" s="21"/>
      <c r="K699" s="17" t="str">
        <f t="shared" si="10"/>
        <v/>
      </c>
    </row>
    <row r="700" spans="10:11" x14ac:dyDescent="0.35">
      <c r="J700" s="21"/>
      <c r="K700" s="17" t="str">
        <f t="shared" si="10"/>
        <v/>
      </c>
    </row>
    <row r="701" spans="10:11" x14ac:dyDescent="0.35">
      <c r="J701" s="21"/>
      <c r="K701" s="17" t="str">
        <f t="shared" si="10"/>
        <v/>
      </c>
    </row>
    <row r="702" spans="10:11" x14ac:dyDescent="0.35">
      <c r="J702" s="21"/>
      <c r="K702" s="17" t="str">
        <f t="shared" si="10"/>
        <v/>
      </c>
    </row>
    <row r="703" spans="10:11" x14ac:dyDescent="0.35">
      <c r="J703" s="21"/>
      <c r="K703" s="17" t="str">
        <f t="shared" si="10"/>
        <v/>
      </c>
    </row>
    <row r="704" spans="10:11" x14ac:dyDescent="0.35">
      <c r="J704" s="21"/>
      <c r="K704" s="17" t="str">
        <f t="shared" si="10"/>
        <v/>
      </c>
    </row>
    <row r="705" spans="10:11" x14ac:dyDescent="0.35">
      <c r="J705" s="21"/>
      <c r="K705" s="17" t="str">
        <f t="shared" si="10"/>
        <v/>
      </c>
    </row>
    <row r="706" spans="10:11" x14ac:dyDescent="0.35">
      <c r="J706" s="21"/>
      <c r="K706" s="17" t="str">
        <f t="shared" si="10"/>
        <v/>
      </c>
    </row>
    <row r="707" spans="10:11" x14ac:dyDescent="0.35">
      <c r="J707" s="21"/>
      <c r="K707" s="17" t="str">
        <f t="shared" ref="K707:K770" si="11">IF(B707&lt;&gt;"", IF( COUNTIF(B:B,B707)&gt;1,B707&amp; " ("&amp;B707&amp;")",B707),"")</f>
        <v/>
      </c>
    </row>
    <row r="708" spans="10:11" x14ac:dyDescent="0.35">
      <c r="J708" s="21"/>
      <c r="K708" s="17" t="str">
        <f t="shared" si="11"/>
        <v/>
      </c>
    </row>
    <row r="709" spans="10:11" x14ac:dyDescent="0.35">
      <c r="J709" s="21"/>
      <c r="K709" s="17" t="str">
        <f t="shared" si="11"/>
        <v/>
      </c>
    </row>
    <row r="710" spans="10:11" x14ac:dyDescent="0.35">
      <c r="J710" s="21"/>
      <c r="K710" s="17" t="str">
        <f t="shared" si="11"/>
        <v/>
      </c>
    </row>
    <row r="711" spans="10:11" x14ac:dyDescent="0.35">
      <c r="J711" s="21"/>
      <c r="K711" s="17" t="str">
        <f t="shared" si="11"/>
        <v/>
      </c>
    </row>
    <row r="712" spans="10:11" x14ac:dyDescent="0.35">
      <c r="J712" s="21"/>
      <c r="K712" s="17" t="str">
        <f t="shared" si="11"/>
        <v/>
      </c>
    </row>
    <row r="713" spans="10:11" x14ac:dyDescent="0.35">
      <c r="J713" s="21"/>
      <c r="K713" s="17" t="str">
        <f t="shared" si="11"/>
        <v/>
      </c>
    </row>
    <row r="714" spans="10:11" x14ac:dyDescent="0.35">
      <c r="J714" s="21"/>
      <c r="K714" s="17" t="str">
        <f t="shared" si="11"/>
        <v/>
      </c>
    </row>
    <row r="715" spans="10:11" x14ac:dyDescent="0.35">
      <c r="J715" s="21"/>
      <c r="K715" s="17" t="str">
        <f t="shared" si="11"/>
        <v/>
      </c>
    </row>
    <row r="716" spans="10:11" x14ac:dyDescent="0.35">
      <c r="J716" s="21"/>
      <c r="K716" s="17" t="str">
        <f t="shared" si="11"/>
        <v/>
      </c>
    </row>
    <row r="717" spans="10:11" x14ac:dyDescent="0.35">
      <c r="J717" s="21"/>
      <c r="K717" s="17" t="str">
        <f t="shared" si="11"/>
        <v/>
      </c>
    </row>
    <row r="718" spans="10:11" x14ac:dyDescent="0.35">
      <c r="J718" s="21"/>
      <c r="K718" s="17" t="str">
        <f t="shared" si="11"/>
        <v/>
      </c>
    </row>
    <row r="719" spans="10:11" x14ac:dyDescent="0.35">
      <c r="J719" s="21"/>
      <c r="K719" s="17" t="str">
        <f t="shared" si="11"/>
        <v/>
      </c>
    </row>
    <row r="720" spans="10:11" x14ac:dyDescent="0.35">
      <c r="J720" s="21"/>
      <c r="K720" s="17" t="str">
        <f t="shared" si="11"/>
        <v/>
      </c>
    </row>
    <row r="721" spans="10:11" x14ac:dyDescent="0.35">
      <c r="J721" s="21"/>
      <c r="K721" s="17" t="str">
        <f t="shared" si="11"/>
        <v/>
      </c>
    </row>
    <row r="722" spans="10:11" x14ac:dyDescent="0.35">
      <c r="J722" s="21"/>
      <c r="K722" s="17" t="str">
        <f t="shared" si="11"/>
        <v/>
      </c>
    </row>
    <row r="723" spans="10:11" x14ac:dyDescent="0.35">
      <c r="J723" s="21"/>
      <c r="K723" s="17" t="str">
        <f t="shared" si="11"/>
        <v/>
      </c>
    </row>
    <row r="724" spans="10:11" x14ac:dyDescent="0.35">
      <c r="J724" s="21"/>
      <c r="K724" s="17" t="str">
        <f t="shared" si="11"/>
        <v/>
      </c>
    </row>
    <row r="725" spans="10:11" x14ac:dyDescent="0.35">
      <c r="J725" s="21"/>
      <c r="K725" s="17" t="str">
        <f t="shared" si="11"/>
        <v/>
      </c>
    </row>
    <row r="726" spans="10:11" x14ac:dyDescent="0.35">
      <c r="J726" s="21"/>
      <c r="K726" s="17" t="str">
        <f t="shared" si="11"/>
        <v/>
      </c>
    </row>
    <row r="727" spans="10:11" x14ac:dyDescent="0.35">
      <c r="J727" s="21"/>
      <c r="K727" s="17" t="str">
        <f t="shared" si="11"/>
        <v/>
      </c>
    </row>
    <row r="728" spans="10:11" x14ac:dyDescent="0.35">
      <c r="J728" s="21"/>
      <c r="K728" s="17" t="str">
        <f t="shared" si="11"/>
        <v/>
      </c>
    </row>
    <row r="729" spans="10:11" x14ac:dyDescent="0.35">
      <c r="J729" s="21"/>
      <c r="K729" s="17" t="str">
        <f t="shared" si="11"/>
        <v/>
      </c>
    </row>
    <row r="730" spans="10:11" x14ac:dyDescent="0.35">
      <c r="J730" s="21"/>
      <c r="K730" s="17" t="str">
        <f t="shared" si="11"/>
        <v/>
      </c>
    </row>
    <row r="731" spans="10:11" x14ac:dyDescent="0.35">
      <c r="J731" s="21"/>
      <c r="K731" s="17" t="str">
        <f t="shared" si="11"/>
        <v/>
      </c>
    </row>
    <row r="732" spans="10:11" x14ac:dyDescent="0.35">
      <c r="J732" s="21"/>
      <c r="K732" s="17" t="str">
        <f t="shared" si="11"/>
        <v/>
      </c>
    </row>
    <row r="733" spans="10:11" x14ac:dyDescent="0.35">
      <c r="J733" s="21"/>
      <c r="K733" s="17" t="str">
        <f t="shared" si="11"/>
        <v/>
      </c>
    </row>
    <row r="734" spans="10:11" x14ac:dyDescent="0.35">
      <c r="J734" s="21"/>
      <c r="K734" s="17" t="str">
        <f t="shared" si="11"/>
        <v/>
      </c>
    </row>
    <row r="735" spans="10:11" x14ac:dyDescent="0.35">
      <c r="J735" s="21"/>
      <c r="K735" s="17" t="str">
        <f t="shared" si="11"/>
        <v/>
      </c>
    </row>
    <row r="736" spans="10:11" x14ac:dyDescent="0.35">
      <c r="J736" s="21"/>
      <c r="K736" s="17" t="str">
        <f t="shared" si="11"/>
        <v/>
      </c>
    </row>
    <row r="737" spans="10:11" x14ac:dyDescent="0.35">
      <c r="J737" s="21"/>
      <c r="K737" s="17" t="str">
        <f t="shared" si="11"/>
        <v/>
      </c>
    </row>
    <row r="738" spans="10:11" x14ac:dyDescent="0.35">
      <c r="J738" s="21"/>
      <c r="K738" s="17" t="str">
        <f t="shared" si="11"/>
        <v/>
      </c>
    </row>
    <row r="739" spans="10:11" x14ac:dyDescent="0.35">
      <c r="J739" s="21"/>
      <c r="K739" s="17" t="str">
        <f t="shared" si="11"/>
        <v/>
      </c>
    </row>
    <row r="740" spans="10:11" x14ac:dyDescent="0.35">
      <c r="J740" s="21"/>
      <c r="K740" s="17" t="str">
        <f t="shared" si="11"/>
        <v/>
      </c>
    </row>
    <row r="741" spans="10:11" x14ac:dyDescent="0.35">
      <c r="J741" s="21"/>
      <c r="K741" s="17" t="str">
        <f t="shared" si="11"/>
        <v/>
      </c>
    </row>
    <row r="742" spans="10:11" x14ac:dyDescent="0.35">
      <c r="J742" s="21"/>
      <c r="K742" s="17" t="str">
        <f t="shared" si="11"/>
        <v/>
      </c>
    </row>
    <row r="743" spans="10:11" x14ac:dyDescent="0.35">
      <c r="J743" s="21"/>
      <c r="K743" s="17" t="str">
        <f t="shared" si="11"/>
        <v/>
      </c>
    </row>
    <row r="744" spans="10:11" x14ac:dyDescent="0.35">
      <c r="J744" s="21"/>
      <c r="K744" s="17" t="str">
        <f t="shared" si="11"/>
        <v/>
      </c>
    </row>
    <row r="745" spans="10:11" x14ac:dyDescent="0.35">
      <c r="J745" s="21"/>
      <c r="K745" s="17" t="str">
        <f t="shared" si="11"/>
        <v/>
      </c>
    </row>
    <row r="746" spans="10:11" x14ac:dyDescent="0.35">
      <c r="J746" s="21"/>
      <c r="K746" s="17" t="str">
        <f t="shared" si="11"/>
        <v/>
      </c>
    </row>
    <row r="747" spans="10:11" x14ac:dyDescent="0.35">
      <c r="J747" s="21"/>
      <c r="K747" s="17" t="str">
        <f t="shared" si="11"/>
        <v/>
      </c>
    </row>
    <row r="748" spans="10:11" x14ac:dyDescent="0.35">
      <c r="J748" s="21"/>
      <c r="K748" s="17" t="str">
        <f t="shared" si="11"/>
        <v/>
      </c>
    </row>
    <row r="749" spans="10:11" x14ac:dyDescent="0.35">
      <c r="J749" s="21"/>
      <c r="K749" s="17" t="str">
        <f t="shared" si="11"/>
        <v/>
      </c>
    </row>
    <row r="750" spans="10:11" x14ac:dyDescent="0.35">
      <c r="J750" s="21"/>
      <c r="K750" s="17" t="str">
        <f t="shared" si="11"/>
        <v/>
      </c>
    </row>
    <row r="751" spans="10:11" x14ac:dyDescent="0.35">
      <c r="J751" s="21"/>
      <c r="K751" s="17" t="str">
        <f t="shared" si="11"/>
        <v/>
      </c>
    </row>
    <row r="752" spans="10:11" x14ac:dyDescent="0.35">
      <c r="J752" s="21"/>
      <c r="K752" s="17" t="str">
        <f t="shared" si="11"/>
        <v/>
      </c>
    </row>
    <row r="753" spans="10:11" x14ac:dyDescent="0.35">
      <c r="J753" s="21"/>
      <c r="K753" s="17" t="str">
        <f t="shared" si="11"/>
        <v/>
      </c>
    </row>
    <row r="754" spans="10:11" x14ac:dyDescent="0.35">
      <c r="J754" s="21"/>
      <c r="K754" s="17" t="str">
        <f t="shared" si="11"/>
        <v/>
      </c>
    </row>
    <row r="755" spans="10:11" x14ac:dyDescent="0.35">
      <c r="J755" s="21"/>
      <c r="K755" s="17" t="str">
        <f t="shared" si="11"/>
        <v/>
      </c>
    </row>
    <row r="756" spans="10:11" x14ac:dyDescent="0.35">
      <c r="J756" s="21"/>
      <c r="K756" s="17" t="str">
        <f t="shared" si="11"/>
        <v/>
      </c>
    </row>
    <row r="757" spans="10:11" x14ac:dyDescent="0.35">
      <c r="J757" s="21"/>
      <c r="K757" s="17" t="str">
        <f t="shared" si="11"/>
        <v/>
      </c>
    </row>
    <row r="758" spans="10:11" x14ac:dyDescent="0.35">
      <c r="J758" s="21"/>
      <c r="K758" s="17" t="str">
        <f t="shared" si="11"/>
        <v/>
      </c>
    </row>
    <row r="759" spans="10:11" x14ac:dyDescent="0.35">
      <c r="J759" s="21"/>
      <c r="K759" s="17" t="str">
        <f t="shared" si="11"/>
        <v/>
      </c>
    </row>
    <row r="760" spans="10:11" x14ac:dyDescent="0.35">
      <c r="J760" s="21"/>
      <c r="K760" s="17" t="str">
        <f t="shared" si="11"/>
        <v/>
      </c>
    </row>
    <row r="761" spans="10:11" x14ac:dyDescent="0.35">
      <c r="J761" s="21"/>
      <c r="K761" s="17" t="str">
        <f t="shared" si="11"/>
        <v/>
      </c>
    </row>
    <row r="762" spans="10:11" x14ac:dyDescent="0.35">
      <c r="J762" s="21"/>
      <c r="K762" s="17" t="str">
        <f t="shared" si="11"/>
        <v/>
      </c>
    </row>
    <row r="763" spans="10:11" x14ac:dyDescent="0.35">
      <c r="J763" s="21"/>
      <c r="K763" s="17" t="str">
        <f t="shared" si="11"/>
        <v/>
      </c>
    </row>
    <row r="764" spans="10:11" x14ac:dyDescent="0.35">
      <c r="J764" s="21"/>
      <c r="K764" s="17" t="str">
        <f t="shared" si="11"/>
        <v/>
      </c>
    </row>
    <row r="765" spans="10:11" x14ac:dyDescent="0.35">
      <c r="J765" s="21"/>
      <c r="K765" s="17" t="str">
        <f t="shared" si="11"/>
        <v/>
      </c>
    </row>
    <row r="766" spans="10:11" x14ac:dyDescent="0.35">
      <c r="J766" s="21"/>
      <c r="K766" s="17" t="str">
        <f t="shared" si="11"/>
        <v/>
      </c>
    </row>
    <row r="767" spans="10:11" x14ac:dyDescent="0.35">
      <c r="J767" s="21"/>
      <c r="K767" s="17" t="str">
        <f t="shared" si="11"/>
        <v/>
      </c>
    </row>
    <row r="768" spans="10:11" x14ac:dyDescent="0.35">
      <c r="J768" s="21"/>
      <c r="K768" s="17" t="str">
        <f t="shared" si="11"/>
        <v/>
      </c>
    </row>
    <row r="769" spans="10:11" x14ac:dyDescent="0.35">
      <c r="J769" s="21"/>
      <c r="K769" s="17" t="str">
        <f t="shared" si="11"/>
        <v/>
      </c>
    </row>
    <row r="770" spans="10:11" x14ac:dyDescent="0.35">
      <c r="J770" s="21"/>
      <c r="K770" s="17" t="str">
        <f t="shared" si="11"/>
        <v/>
      </c>
    </row>
    <row r="771" spans="10:11" x14ac:dyDescent="0.35">
      <c r="J771" s="21"/>
      <c r="K771" s="17" t="str">
        <f t="shared" ref="K771:K834" si="12">IF(B771&lt;&gt;"", IF( COUNTIF(B:B,B771)&gt;1,B771&amp; " ("&amp;B771&amp;")",B771),"")</f>
        <v/>
      </c>
    </row>
    <row r="772" spans="10:11" x14ac:dyDescent="0.35">
      <c r="J772" s="21"/>
      <c r="K772" s="17" t="str">
        <f t="shared" si="12"/>
        <v/>
      </c>
    </row>
    <row r="773" spans="10:11" x14ac:dyDescent="0.35">
      <c r="J773" s="21"/>
      <c r="K773" s="17" t="str">
        <f t="shared" si="12"/>
        <v/>
      </c>
    </row>
    <row r="774" spans="10:11" x14ac:dyDescent="0.35">
      <c r="J774" s="21"/>
      <c r="K774" s="17" t="str">
        <f t="shared" si="12"/>
        <v/>
      </c>
    </row>
    <row r="775" spans="10:11" x14ac:dyDescent="0.35">
      <c r="J775" s="21"/>
      <c r="K775" s="17" t="str">
        <f t="shared" si="12"/>
        <v/>
      </c>
    </row>
    <row r="776" spans="10:11" x14ac:dyDescent="0.35">
      <c r="J776" s="21"/>
      <c r="K776" s="17" t="str">
        <f t="shared" si="12"/>
        <v/>
      </c>
    </row>
    <row r="777" spans="10:11" x14ac:dyDescent="0.35">
      <c r="J777" s="21"/>
      <c r="K777" s="17" t="str">
        <f t="shared" si="12"/>
        <v/>
      </c>
    </row>
    <row r="778" spans="10:11" x14ac:dyDescent="0.35">
      <c r="J778" s="21"/>
      <c r="K778" s="17" t="str">
        <f t="shared" si="12"/>
        <v/>
      </c>
    </row>
    <row r="779" spans="10:11" x14ac:dyDescent="0.35">
      <c r="J779" s="21"/>
      <c r="K779" s="17" t="str">
        <f t="shared" si="12"/>
        <v/>
      </c>
    </row>
    <row r="780" spans="10:11" x14ac:dyDescent="0.35">
      <c r="J780" s="21"/>
      <c r="K780" s="17" t="str">
        <f t="shared" si="12"/>
        <v/>
      </c>
    </row>
    <row r="781" spans="10:11" x14ac:dyDescent="0.35">
      <c r="J781" s="21"/>
      <c r="K781" s="17" t="str">
        <f t="shared" si="12"/>
        <v/>
      </c>
    </row>
    <row r="782" spans="10:11" x14ac:dyDescent="0.35">
      <c r="J782" s="21"/>
      <c r="K782" s="17" t="str">
        <f t="shared" si="12"/>
        <v/>
      </c>
    </row>
    <row r="783" spans="10:11" x14ac:dyDescent="0.35">
      <c r="J783" s="21"/>
      <c r="K783" s="17" t="str">
        <f t="shared" si="12"/>
        <v/>
      </c>
    </row>
    <row r="784" spans="10:11" x14ac:dyDescent="0.35">
      <c r="J784" s="21"/>
      <c r="K784" s="17" t="str">
        <f t="shared" si="12"/>
        <v/>
      </c>
    </row>
    <row r="785" spans="10:11" x14ac:dyDescent="0.35">
      <c r="J785" s="21"/>
      <c r="K785" s="17" t="str">
        <f t="shared" si="12"/>
        <v/>
      </c>
    </row>
    <row r="786" spans="10:11" x14ac:dyDescent="0.35">
      <c r="J786" s="21"/>
      <c r="K786" s="17" t="str">
        <f t="shared" si="12"/>
        <v/>
      </c>
    </row>
    <row r="787" spans="10:11" x14ac:dyDescent="0.35">
      <c r="J787" s="21"/>
      <c r="K787" s="17" t="str">
        <f t="shared" si="12"/>
        <v/>
      </c>
    </row>
    <row r="788" spans="10:11" x14ac:dyDescent="0.35">
      <c r="J788" s="21"/>
      <c r="K788" s="17" t="str">
        <f t="shared" si="12"/>
        <v/>
      </c>
    </row>
    <row r="789" spans="10:11" x14ac:dyDescent="0.35">
      <c r="J789" s="21"/>
      <c r="K789" s="17" t="str">
        <f t="shared" si="12"/>
        <v/>
      </c>
    </row>
    <row r="790" spans="10:11" x14ac:dyDescent="0.35">
      <c r="J790" s="21"/>
      <c r="K790" s="17" t="str">
        <f t="shared" si="12"/>
        <v/>
      </c>
    </row>
    <row r="791" spans="10:11" x14ac:dyDescent="0.35">
      <c r="J791" s="21"/>
      <c r="K791" s="17" t="str">
        <f t="shared" si="12"/>
        <v/>
      </c>
    </row>
    <row r="792" spans="10:11" x14ac:dyDescent="0.35">
      <c r="J792" s="21"/>
      <c r="K792" s="17" t="str">
        <f t="shared" si="12"/>
        <v/>
      </c>
    </row>
    <row r="793" spans="10:11" x14ac:dyDescent="0.35">
      <c r="J793" s="21"/>
      <c r="K793" s="17" t="str">
        <f t="shared" si="12"/>
        <v/>
      </c>
    </row>
    <row r="794" spans="10:11" x14ac:dyDescent="0.35">
      <c r="J794" s="21"/>
      <c r="K794" s="17" t="str">
        <f t="shared" si="12"/>
        <v/>
      </c>
    </row>
    <row r="795" spans="10:11" x14ac:dyDescent="0.35">
      <c r="J795" s="21"/>
      <c r="K795" s="17" t="str">
        <f t="shared" si="12"/>
        <v/>
      </c>
    </row>
    <row r="796" spans="10:11" x14ac:dyDescent="0.35">
      <c r="J796" s="21"/>
      <c r="K796" s="17" t="str">
        <f t="shared" si="12"/>
        <v/>
      </c>
    </row>
    <row r="797" spans="10:11" x14ac:dyDescent="0.35">
      <c r="J797" s="21"/>
      <c r="K797" s="17" t="str">
        <f t="shared" si="12"/>
        <v/>
      </c>
    </row>
    <row r="798" spans="10:11" x14ac:dyDescent="0.35">
      <c r="J798" s="21"/>
      <c r="K798" s="17" t="str">
        <f t="shared" si="12"/>
        <v/>
      </c>
    </row>
    <row r="799" spans="10:11" x14ac:dyDescent="0.35">
      <c r="J799" s="21"/>
      <c r="K799" s="17" t="str">
        <f t="shared" si="12"/>
        <v/>
      </c>
    </row>
    <row r="800" spans="10:11" x14ac:dyDescent="0.35">
      <c r="J800" s="21"/>
      <c r="K800" s="17" t="str">
        <f t="shared" si="12"/>
        <v/>
      </c>
    </row>
    <row r="801" spans="10:11" x14ac:dyDescent="0.35">
      <c r="J801" s="21"/>
      <c r="K801" s="17" t="str">
        <f t="shared" si="12"/>
        <v/>
      </c>
    </row>
    <row r="802" spans="10:11" x14ac:dyDescent="0.35">
      <c r="J802" s="21"/>
      <c r="K802" s="17" t="str">
        <f t="shared" si="12"/>
        <v/>
      </c>
    </row>
    <row r="803" spans="10:11" x14ac:dyDescent="0.35">
      <c r="J803" s="21"/>
      <c r="K803" s="17" t="str">
        <f t="shared" si="12"/>
        <v/>
      </c>
    </row>
    <row r="804" spans="10:11" x14ac:dyDescent="0.35">
      <c r="J804" s="21"/>
      <c r="K804" s="17" t="str">
        <f t="shared" si="12"/>
        <v/>
      </c>
    </row>
    <row r="805" spans="10:11" x14ac:dyDescent="0.35">
      <c r="J805" s="21"/>
      <c r="K805" s="17" t="str">
        <f t="shared" si="12"/>
        <v/>
      </c>
    </row>
    <row r="806" spans="10:11" x14ac:dyDescent="0.35">
      <c r="J806" s="21"/>
      <c r="K806" s="17" t="str">
        <f t="shared" si="12"/>
        <v/>
      </c>
    </row>
    <row r="807" spans="10:11" x14ac:dyDescent="0.35">
      <c r="J807" s="21"/>
      <c r="K807" s="17" t="str">
        <f t="shared" si="12"/>
        <v/>
      </c>
    </row>
    <row r="808" spans="10:11" x14ac:dyDescent="0.35">
      <c r="J808" s="21"/>
      <c r="K808" s="17" t="str">
        <f t="shared" si="12"/>
        <v/>
      </c>
    </row>
    <row r="809" spans="10:11" x14ac:dyDescent="0.35">
      <c r="J809" s="21"/>
      <c r="K809" s="17" t="str">
        <f t="shared" si="12"/>
        <v/>
      </c>
    </row>
    <row r="810" spans="10:11" x14ac:dyDescent="0.35">
      <c r="J810" s="21"/>
      <c r="K810" s="17" t="str">
        <f t="shared" si="12"/>
        <v/>
      </c>
    </row>
    <row r="811" spans="10:11" x14ac:dyDescent="0.35">
      <c r="J811" s="21"/>
      <c r="K811" s="17" t="str">
        <f t="shared" si="12"/>
        <v/>
      </c>
    </row>
    <row r="812" spans="10:11" x14ac:dyDescent="0.35">
      <c r="J812" s="21"/>
      <c r="K812" s="17" t="str">
        <f t="shared" si="12"/>
        <v/>
      </c>
    </row>
    <row r="813" spans="10:11" x14ac:dyDescent="0.35">
      <c r="J813" s="21"/>
      <c r="K813" s="17" t="str">
        <f t="shared" si="12"/>
        <v/>
      </c>
    </row>
    <row r="814" spans="10:11" x14ac:dyDescent="0.35">
      <c r="J814" s="21"/>
      <c r="K814" s="17" t="str">
        <f t="shared" si="12"/>
        <v/>
      </c>
    </row>
    <row r="815" spans="10:11" x14ac:dyDescent="0.35">
      <c r="J815" s="21"/>
      <c r="K815" s="17" t="str">
        <f t="shared" si="12"/>
        <v/>
      </c>
    </row>
    <row r="816" spans="10:11" x14ac:dyDescent="0.35">
      <c r="J816" s="21"/>
      <c r="K816" s="17" t="str">
        <f t="shared" si="12"/>
        <v/>
      </c>
    </row>
    <row r="817" spans="10:11" x14ac:dyDescent="0.35">
      <c r="J817" s="21"/>
      <c r="K817" s="17" t="str">
        <f t="shared" si="12"/>
        <v/>
      </c>
    </row>
    <row r="818" spans="10:11" x14ac:dyDescent="0.35">
      <c r="J818" s="21"/>
      <c r="K818" s="17" t="str">
        <f t="shared" si="12"/>
        <v/>
      </c>
    </row>
    <row r="819" spans="10:11" x14ac:dyDescent="0.35">
      <c r="J819" s="21"/>
      <c r="K819" s="17" t="str">
        <f t="shared" si="12"/>
        <v/>
      </c>
    </row>
    <row r="820" spans="10:11" x14ac:dyDescent="0.35">
      <c r="J820" s="21"/>
      <c r="K820" s="17" t="str">
        <f t="shared" si="12"/>
        <v/>
      </c>
    </row>
    <row r="821" spans="10:11" x14ac:dyDescent="0.35">
      <c r="J821" s="21"/>
      <c r="K821" s="17" t="str">
        <f t="shared" si="12"/>
        <v/>
      </c>
    </row>
    <row r="822" spans="10:11" x14ac:dyDescent="0.35">
      <c r="J822" s="21"/>
      <c r="K822" s="17" t="str">
        <f t="shared" si="12"/>
        <v/>
      </c>
    </row>
    <row r="823" spans="10:11" x14ac:dyDescent="0.35">
      <c r="J823" s="21"/>
      <c r="K823" s="17" t="str">
        <f t="shared" si="12"/>
        <v/>
      </c>
    </row>
    <row r="824" spans="10:11" x14ac:dyDescent="0.35">
      <c r="J824" s="21"/>
      <c r="K824" s="17" t="str">
        <f t="shared" si="12"/>
        <v/>
      </c>
    </row>
    <row r="825" spans="10:11" x14ac:dyDescent="0.35">
      <c r="J825" s="21"/>
      <c r="K825" s="17" t="str">
        <f t="shared" si="12"/>
        <v/>
      </c>
    </row>
    <row r="826" spans="10:11" x14ac:dyDescent="0.35">
      <c r="J826" s="21"/>
      <c r="K826" s="17" t="str">
        <f t="shared" si="12"/>
        <v/>
      </c>
    </row>
    <row r="827" spans="10:11" x14ac:dyDescent="0.35">
      <c r="J827" s="21"/>
      <c r="K827" s="17" t="str">
        <f t="shared" si="12"/>
        <v/>
      </c>
    </row>
    <row r="828" spans="10:11" x14ac:dyDescent="0.35">
      <c r="J828" s="21"/>
      <c r="K828" s="17" t="str">
        <f t="shared" si="12"/>
        <v/>
      </c>
    </row>
    <row r="829" spans="10:11" x14ac:dyDescent="0.35">
      <c r="J829" s="21"/>
      <c r="K829" s="17" t="str">
        <f t="shared" si="12"/>
        <v/>
      </c>
    </row>
    <row r="830" spans="10:11" x14ac:dyDescent="0.35">
      <c r="J830" s="21"/>
      <c r="K830" s="17" t="str">
        <f t="shared" si="12"/>
        <v/>
      </c>
    </row>
    <row r="831" spans="10:11" x14ac:dyDescent="0.35">
      <c r="J831" s="21"/>
      <c r="K831" s="17" t="str">
        <f t="shared" si="12"/>
        <v/>
      </c>
    </row>
    <row r="832" spans="10:11" x14ac:dyDescent="0.35">
      <c r="J832" s="21"/>
      <c r="K832" s="17" t="str">
        <f t="shared" si="12"/>
        <v/>
      </c>
    </row>
    <row r="833" spans="10:11" x14ac:dyDescent="0.35">
      <c r="J833" s="21"/>
      <c r="K833" s="17" t="str">
        <f t="shared" si="12"/>
        <v/>
      </c>
    </row>
    <row r="834" spans="10:11" x14ac:dyDescent="0.35">
      <c r="J834" s="21"/>
      <c r="K834" s="17" t="str">
        <f t="shared" si="12"/>
        <v/>
      </c>
    </row>
    <row r="835" spans="10:11" x14ac:dyDescent="0.35">
      <c r="J835" s="21"/>
      <c r="K835" s="17" t="str">
        <f t="shared" ref="K835:K898" si="13">IF(B835&lt;&gt;"", IF( COUNTIF(B:B,B835)&gt;1,B835&amp; " ("&amp;B835&amp;")",B835),"")</f>
        <v/>
      </c>
    </row>
    <row r="836" spans="10:11" x14ac:dyDescent="0.35">
      <c r="J836" s="21"/>
      <c r="K836" s="17" t="str">
        <f t="shared" si="13"/>
        <v/>
      </c>
    </row>
    <row r="837" spans="10:11" x14ac:dyDescent="0.35">
      <c r="J837" s="21"/>
      <c r="K837" s="17" t="str">
        <f t="shared" si="13"/>
        <v/>
      </c>
    </row>
    <row r="838" spans="10:11" x14ac:dyDescent="0.35">
      <c r="J838" s="21"/>
      <c r="K838" s="17" t="str">
        <f t="shared" si="13"/>
        <v/>
      </c>
    </row>
    <row r="839" spans="10:11" x14ac:dyDescent="0.35">
      <c r="J839" s="21"/>
      <c r="K839" s="17" t="str">
        <f t="shared" si="13"/>
        <v/>
      </c>
    </row>
    <row r="840" spans="10:11" x14ac:dyDescent="0.35">
      <c r="J840" s="21"/>
      <c r="K840" s="17" t="str">
        <f t="shared" si="13"/>
        <v/>
      </c>
    </row>
    <row r="841" spans="10:11" x14ac:dyDescent="0.35">
      <c r="J841" s="21"/>
      <c r="K841" s="17" t="str">
        <f t="shared" si="13"/>
        <v/>
      </c>
    </row>
    <row r="842" spans="10:11" x14ac:dyDescent="0.35">
      <c r="J842" s="21"/>
      <c r="K842" s="17" t="str">
        <f t="shared" si="13"/>
        <v/>
      </c>
    </row>
    <row r="843" spans="10:11" x14ac:dyDescent="0.35">
      <c r="J843" s="21"/>
      <c r="K843" s="17" t="str">
        <f t="shared" si="13"/>
        <v/>
      </c>
    </row>
    <row r="844" spans="10:11" x14ac:dyDescent="0.35">
      <c r="J844" s="21"/>
      <c r="K844" s="17" t="str">
        <f t="shared" si="13"/>
        <v/>
      </c>
    </row>
    <row r="845" spans="10:11" x14ac:dyDescent="0.35">
      <c r="J845" s="21"/>
      <c r="K845" s="17" t="str">
        <f t="shared" si="13"/>
        <v/>
      </c>
    </row>
    <row r="846" spans="10:11" x14ac:dyDescent="0.35">
      <c r="J846" s="21"/>
      <c r="K846" s="17" t="str">
        <f t="shared" si="13"/>
        <v/>
      </c>
    </row>
    <row r="847" spans="10:11" x14ac:dyDescent="0.35">
      <c r="J847" s="21"/>
      <c r="K847" s="17" t="str">
        <f t="shared" si="13"/>
        <v/>
      </c>
    </row>
    <row r="848" spans="10:11" x14ac:dyDescent="0.35">
      <c r="J848" s="21"/>
      <c r="K848" s="17" t="str">
        <f t="shared" si="13"/>
        <v/>
      </c>
    </row>
    <row r="849" spans="10:11" x14ac:dyDescent="0.35">
      <c r="J849" s="21"/>
      <c r="K849" s="17" t="str">
        <f t="shared" si="13"/>
        <v/>
      </c>
    </row>
    <row r="850" spans="10:11" x14ac:dyDescent="0.35">
      <c r="J850" s="21"/>
      <c r="K850" s="17" t="str">
        <f t="shared" si="13"/>
        <v/>
      </c>
    </row>
    <row r="851" spans="10:11" x14ac:dyDescent="0.35">
      <c r="J851" s="21"/>
      <c r="K851" s="17" t="str">
        <f t="shared" si="13"/>
        <v/>
      </c>
    </row>
    <row r="852" spans="10:11" x14ac:dyDescent="0.35">
      <c r="J852" s="21"/>
      <c r="K852" s="17" t="str">
        <f t="shared" si="13"/>
        <v/>
      </c>
    </row>
    <row r="853" spans="10:11" x14ac:dyDescent="0.35">
      <c r="J853" s="21"/>
      <c r="K853" s="17" t="str">
        <f t="shared" si="13"/>
        <v/>
      </c>
    </row>
    <row r="854" spans="10:11" x14ac:dyDescent="0.35">
      <c r="J854" s="21"/>
      <c r="K854" s="17" t="str">
        <f t="shared" si="13"/>
        <v/>
      </c>
    </row>
    <row r="855" spans="10:11" x14ac:dyDescent="0.35">
      <c r="J855" s="21"/>
      <c r="K855" s="17" t="str">
        <f t="shared" si="13"/>
        <v/>
      </c>
    </row>
    <row r="856" spans="10:11" x14ac:dyDescent="0.35">
      <c r="J856" s="21"/>
      <c r="K856" s="17" t="str">
        <f t="shared" si="13"/>
        <v/>
      </c>
    </row>
    <row r="857" spans="10:11" x14ac:dyDescent="0.35">
      <c r="J857" s="21"/>
      <c r="K857" s="17" t="str">
        <f t="shared" si="13"/>
        <v/>
      </c>
    </row>
    <row r="858" spans="10:11" x14ac:dyDescent="0.35">
      <c r="J858" s="21"/>
      <c r="K858" s="17" t="str">
        <f t="shared" si="13"/>
        <v/>
      </c>
    </row>
    <row r="859" spans="10:11" x14ac:dyDescent="0.35">
      <c r="J859" s="21"/>
      <c r="K859" s="17" t="str">
        <f t="shared" si="13"/>
        <v/>
      </c>
    </row>
    <row r="860" spans="10:11" x14ac:dyDescent="0.35">
      <c r="J860" s="21"/>
      <c r="K860" s="17" t="str">
        <f t="shared" si="13"/>
        <v/>
      </c>
    </row>
    <row r="861" spans="10:11" x14ac:dyDescent="0.35">
      <c r="J861" s="21"/>
      <c r="K861" s="17" t="str">
        <f t="shared" si="13"/>
        <v/>
      </c>
    </row>
    <row r="862" spans="10:11" x14ac:dyDescent="0.35">
      <c r="J862" s="21"/>
      <c r="K862" s="17" t="str">
        <f t="shared" si="13"/>
        <v/>
      </c>
    </row>
    <row r="863" spans="10:11" x14ac:dyDescent="0.35">
      <c r="J863" s="21"/>
      <c r="K863" s="17" t="str">
        <f t="shared" si="13"/>
        <v/>
      </c>
    </row>
    <row r="864" spans="10:11" x14ac:dyDescent="0.35">
      <c r="J864" s="21"/>
      <c r="K864" s="17" t="str">
        <f t="shared" si="13"/>
        <v/>
      </c>
    </row>
    <row r="865" spans="10:11" x14ac:dyDescent="0.35">
      <c r="J865" s="21"/>
      <c r="K865" s="17" t="str">
        <f t="shared" si="13"/>
        <v/>
      </c>
    </row>
    <row r="866" spans="10:11" x14ac:dyDescent="0.35">
      <c r="J866" s="21"/>
      <c r="K866" s="17" t="str">
        <f t="shared" si="13"/>
        <v/>
      </c>
    </row>
    <row r="867" spans="10:11" x14ac:dyDescent="0.35">
      <c r="J867" s="21"/>
      <c r="K867" s="17" t="str">
        <f t="shared" si="13"/>
        <v/>
      </c>
    </row>
    <row r="868" spans="10:11" x14ac:dyDescent="0.35">
      <c r="J868" s="21"/>
      <c r="K868" s="17" t="str">
        <f t="shared" si="13"/>
        <v/>
      </c>
    </row>
    <row r="869" spans="10:11" x14ac:dyDescent="0.35">
      <c r="J869" s="21"/>
      <c r="K869" s="17" t="str">
        <f t="shared" si="13"/>
        <v/>
      </c>
    </row>
    <row r="870" spans="10:11" x14ac:dyDescent="0.35">
      <c r="J870" s="21"/>
      <c r="K870" s="17" t="str">
        <f t="shared" si="13"/>
        <v/>
      </c>
    </row>
    <row r="871" spans="10:11" x14ac:dyDescent="0.35">
      <c r="J871" s="21"/>
      <c r="K871" s="17" t="str">
        <f t="shared" si="13"/>
        <v/>
      </c>
    </row>
    <row r="872" spans="10:11" x14ac:dyDescent="0.35">
      <c r="J872" s="21"/>
      <c r="K872" s="17" t="str">
        <f t="shared" si="13"/>
        <v/>
      </c>
    </row>
    <row r="873" spans="10:11" x14ac:dyDescent="0.35">
      <c r="J873" s="21"/>
      <c r="K873" s="17" t="str">
        <f t="shared" si="13"/>
        <v/>
      </c>
    </row>
    <row r="874" spans="10:11" x14ac:dyDescent="0.35">
      <c r="J874" s="21"/>
      <c r="K874" s="17" t="str">
        <f t="shared" si="13"/>
        <v/>
      </c>
    </row>
    <row r="875" spans="10:11" x14ac:dyDescent="0.35">
      <c r="J875" s="21"/>
      <c r="K875" s="17" t="str">
        <f t="shared" si="13"/>
        <v/>
      </c>
    </row>
    <row r="876" spans="10:11" x14ac:dyDescent="0.35">
      <c r="J876" s="21"/>
      <c r="K876" s="17" t="str">
        <f t="shared" si="13"/>
        <v/>
      </c>
    </row>
    <row r="877" spans="10:11" x14ac:dyDescent="0.35">
      <c r="J877" s="21"/>
      <c r="K877" s="17" t="str">
        <f t="shared" si="13"/>
        <v/>
      </c>
    </row>
    <row r="878" spans="10:11" x14ac:dyDescent="0.35">
      <c r="J878" s="21"/>
      <c r="K878" s="17" t="str">
        <f t="shared" si="13"/>
        <v/>
      </c>
    </row>
    <row r="879" spans="10:11" x14ac:dyDescent="0.35">
      <c r="J879" s="21"/>
      <c r="K879" s="17" t="str">
        <f t="shared" si="13"/>
        <v/>
      </c>
    </row>
    <row r="880" spans="10:11" x14ac:dyDescent="0.35">
      <c r="J880" s="21"/>
      <c r="K880" s="17" t="str">
        <f t="shared" si="13"/>
        <v/>
      </c>
    </row>
    <row r="881" spans="10:11" x14ac:dyDescent="0.35">
      <c r="J881" s="21"/>
      <c r="K881" s="17" t="str">
        <f t="shared" si="13"/>
        <v/>
      </c>
    </row>
    <row r="882" spans="10:11" x14ac:dyDescent="0.35">
      <c r="J882" s="21"/>
      <c r="K882" s="17" t="str">
        <f t="shared" si="13"/>
        <v/>
      </c>
    </row>
    <row r="883" spans="10:11" x14ac:dyDescent="0.35">
      <c r="J883" s="21"/>
      <c r="K883" s="17" t="str">
        <f t="shared" si="13"/>
        <v/>
      </c>
    </row>
    <row r="884" spans="10:11" x14ac:dyDescent="0.35">
      <c r="J884" s="21"/>
      <c r="K884" s="17" t="str">
        <f t="shared" si="13"/>
        <v/>
      </c>
    </row>
    <row r="885" spans="10:11" x14ac:dyDescent="0.35">
      <c r="J885" s="21"/>
      <c r="K885" s="17" t="str">
        <f t="shared" si="13"/>
        <v/>
      </c>
    </row>
    <row r="886" spans="10:11" x14ac:dyDescent="0.35">
      <c r="J886" s="21"/>
      <c r="K886" s="17" t="str">
        <f t="shared" si="13"/>
        <v/>
      </c>
    </row>
    <row r="887" spans="10:11" x14ac:dyDescent="0.35">
      <c r="J887" s="21"/>
      <c r="K887" s="17" t="str">
        <f t="shared" si="13"/>
        <v/>
      </c>
    </row>
    <row r="888" spans="10:11" x14ac:dyDescent="0.35">
      <c r="J888" s="21"/>
      <c r="K888" s="17" t="str">
        <f t="shared" si="13"/>
        <v/>
      </c>
    </row>
    <row r="889" spans="10:11" x14ac:dyDescent="0.35">
      <c r="J889" s="21"/>
      <c r="K889" s="17" t="str">
        <f t="shared" si="13"/>
        <v/>
      </c>
    </row>
    <row r="890" spans="10:11" x14ac:dyDescent="0.35">
      <c r="J890" s="21"/>
      <c r="K890" s="17" t="str">
        <f t="shared" si="13"/>
        <v/>
      </c>
    </row>
    <row r="891" spans="10:11" x14ac:dyDescent="0.35">
      <c r="J891" s="21"/>
      <c r="K891" s="17" t="str">
        <f t="shared" si="13"/>
        <v/>
      </c>
    </row>
    <row r="892" spans="10:11" x14ac:dyDescent="0.35">
      <c r="J892" s="21"/>
      <c r="K892" s="17" t="str">
        <f t="shared" si="13"/>
        <v/>
      </c>
    </row>
    <row r="893" spans="10:11" x14ac:dyDescent="0.35">
      <c r="J893" s="21"/>
      <c r="K893" s="17" t="str">
        <f t="shared" si="13"/>
        <v/>
      </c>
    </row>
    <row r="894" spans="10:11" x14ac:dyDescent="0.35">
      <c r="J894" s="21"/>
      <c r="K894" s="17" t="str">
        <f t="shared" si="13"/>
        <v/>
      </c>
    </row>
    <row r="895" spans="10:11" x14ac:dyDescent="0.35">
      <c r="J895" s="21"/>
      <c r="K895" s="17" t="str">
        <f t="shared" si="13"/>
        <v/>
      </c>
    </row>
    <row r="896" spans="10:11" x14ac:dyDescent="0.35">
      <c r="J896" s="21"/>
      <c r="K896" s="17" t="str">
        <f t="shared" si="13"/>
        <v/>
      </c>
    </row>
    <row r="897" spans="10:11" x14ac:dyDescent="0.35">
      <c r="J897" s="21"/>
      <c r="K897" s="17" t="str">
        <f t="shared" si="13"/>
        <v/>
      </c>
    </row>
    <row r="898" spans="10:11" x14ac:dyDescent="0.35">
      <c r="J898" s="21"/>
      <c r="K898" s="17" t="str">
        <f t="shared" si="13"/>
        <v/>
      </c>
    </row>
    <row r="899" spans="10:11" x14ac:dyDescent="0.35">
      <c r="J899" s="21"/>
      <c r="K899" s="17" t="str">
        <f t="shared" ref="K899:K962" si="14">IF(B899&lt;&gt;"", IF( COUNTIF(B:B,B899)&gt;1,B899&amp; " ("&amp;B899&amp;")",B899),"")</f>
        <v/>
      </c>
    </row>
    <row r="900" spans="10:11" x14ac:dyDescent="0.35">
      <c r="J900" s="21"/>
      <c r="K900" s="17" t="str">
        <f t="shared" si="14"/>
        <v/>
      </c>
    </row>
    <row r="901" spans="10:11" x14ac:dyDescent="0.35">
      <c r="J901" s="21"/>
      <c r="K901" s="17" t="str">
        <f t="shared" si="14"/>
        <v/>
      </c>
    </row>
    <row r="902" spans="10:11" x14ac:dyDescent="0.35">
      <c r="J902" s="21"/>
      <c r="K902" s="17" t="str">
        <f t="shared" si="14"/>
        <v/>
      </c>
    </row>
    <row r="903" spans="10:11" x14ac:dyDescent="0.35">
      <c r="J903" s="21"/>
      <c r="K903" s="17" t="str">
        <f t="shared" si="14"/>
        <v/>
      </c>
    </row>
    <row r="904" spans="10:11" x14ac:dyDescent="0.35">
      <c r="J904" s="21"/>
      <c r="K904" s="17" t="str">
        <f t="shared" si="14"/>
        <v/>
      </c>
    </row>
    <row r="905" spans="10:11" x14ac:dyDescent="0.35">
      <c r="J905" s="21"/>
      <c r="K905" s="17" t="str">
        <f t="shared" si="14"/>
        <v/>
      </c>
    </row>
    <row r="906" spans="10:11" x14ac:dyDescent="0.35">
      <c r="J906" s="21"/>
      <c r="K906" s="17" t="str">
        <f t="shared" si="14"/>
        <v/>
      </c>
    </row>
    <row r="907" spans="10:11" x14ac:dyDescent="0.35">
      <c r="J907" s="21"/>
      <c r="K907" s="17" t="str">
        <f t="shared" si="14"/>
        <v/>
      </c>
    </row>
    <row r="908" spans="10:11" x14ac:dyDescent="0.35">
      <c r="J908" s="21"/>
      <c r="K908" s="17" t="str">
        <f t="shared" si="14"/>
        <v/>
      </c>
    </row>
    <row r="909" spans="10:11" x14ac:dyDescent="0.35">
      <c r="J909" s="21"/>
      <c r="K909" s="17" t="str">
        <f t="shared" si="14"/>
        <v/>
      </c>
    </row>
    <row r="910" spans="10:11" x14ac:dyDescent="0.35">
      <c r="J910" s="21"/>
      <c r="K910" s="17" t="str">
        <f t="shared" si="14"/>
        <v/>
      </c>
    </row>
    <row r="911" spans="10:11" x14ac:dyDescent="0.35">
      <c r="J911" s="21"/>
      <c r="K911" s="17" t="str">
        <f t="shared" si="14"/>
        <v/>
      </c>
    </row>
    <row r="912" spans="10:11" x14ac:dyDescent="0.35">
      <c r="J912" s="21"/>
      <c r="K912" s="17" t="str">
        <f t="shared" si="14"/>
        <v/>
      </c>
    </row>
    <row r="913" spans="10:11" x14ac:dyDescent="0.35">
      <c r="J913" s="21"/>
      <c r="K913" s="17" t="str">
        <f t="shared" si="14"/>
        <v/>
      </c>
    </row>
    <row r="914" spans="10:11" x14ac:dyDescent="0.35">
      <c r="J914" s="21"/>
      <c r="K914" s="17" t="str">
        <f t="shared" si="14"/>
        <v/>
      </c>
    </row>
    <row r="915" spans="10:11" x14ac:dyDescent="0.35">
      <c r="J915" s="21"/>
      <c r="K915" s="17" t="str">
        <f t="shared" si="14"/>
        <v/>
      </c>
    </row>
    <row r="916" spans="10:11" x14ac:dyDescent="0.35">
      <c r="J916" s="21"/>
      <c r="K916" s="17" t="str">
        <f t="shared" si="14"/>
        <v/>
      </c>
    </row>
    <row r="917" spans="10:11" x14ac:dyDescent="0.35">
      <c r="J917" s="21"/>
      <c r="K917" s="17" t="str">
        <f t="shared" si="14"/>
        <v/>
      </c>
    </row>
    <row r="918" spans="10:11" x14ac:dyDescent="0.35">
      <c r="J918" s="21"/>
      <c r="K918" s="17" t="str">
        <f t="shared" si="14"/>
        <v/>
      </c>
    </row>
    <row r="919" spans="10:11" x14ac:dyDescent="0.35">
      <c r="J919" s="21"/>
      <c r="K919" s="17" t="str">
        <f t="shared" si="14"/>
        <v/>
      </c>
    </row>
    <row r="920" spans="10:11" x14ac:dyDescent="0.35">
      <c r="J920" s="21"/>
      <c r="K920" s="17" t="str">
        <f t="shared" si="14"/>
        <v/>
      </c>
    </row>
    <row r="921" spans="10:11" x14ac:dyDescent="0.35">
      <c r="J921" s="21"/>
      <c r="K921" s="17" t="str">
        <f t="shared" si="14"/>
        <v/>
      </c>
    </row>
    <row r="922" spans="10:11" x14ac:dyDescent="0.35">
      <c r="J922" s="21"/>
      <c r="K922" s="17" t="str">
        <f t="shared" si="14"/>
        <v/>
      </c>
    </row>
    <row r="923" spans="10:11" x14ac:dyDescent="0.35">
      <c r="J923" s="21"/>
      <c r="K923" s="17" t="str">
        <f t="shared" si="14"/>
        <v/>
      </c>
    </row>
    <row r="924" spans="10:11" x14ac:dyDescent="0.35">
      <c r="J924" s="21"/>
      <c r="K924" s="17" t="str">
        <f t="shared" si="14"/>
        <v/>
      </c>
    </row>
    <row r="925" spans="10:11" x14ac:dyDescent="0.35">
      <c r="J925" s="21"/>
      <c r="K925" s="17" t="str">
        <f t="shared" si="14"/>
        <v/>
      </c>
    </row>
    <row r="926" spans="10:11" x14ac:dyDescent="0.35">
      <c r="J926" s="21"/>
      <c r="K926" s="17" t="str">
        <f t="shared" si="14"/>
        <v/>
      </c>
    </row>
    <row r="927" spans="10:11" x14ac:dyDescent="0.35">
      <c r="J927" s="21"/>
      <c r="K927" s="17" t="str">
        <f t="shared" si="14"/>
        <v/>
      </c>
    </row>
    <row r="928" spans="10:11" x14ac:dyDescent="0.35">
      <c r="J928" s="21"/>
      <c r="K928" s="17" t="str">
        <f t="shared" si="14"/>
        <v/>
      </c>
    </row>
    <row r="929" spans="10:11" x14ac:dyDescent="0.35">
      <c r="J929" s="21"/>
      <c r="K929" s="17" t="str">
        <f t="shared" si="14"/>
        <v/>
      </c>
    </row>
    <row r="930" spans="10:11" x14ac:dyDescent="0.35">
      <c r="J930" s="21"/>
      <c r="K930" s="17" t="str">
        <f t="shared" si="14"/>
        <v/>
      </c>
    </row>
    <row r="931" spans="10:11" x14ac:dyDescent="0.35">
      <c r="J931" s="21"/>
      <c r="K931" s="17" t="str">
        <f t="shared" si="14"/>
        <v/>
      </c>
    </row>
    <row r="932" spans="10:11" x14ac:dyDescent="0.35">
      <c r="J932" s="21"/>
      <c r="K932" s="17" t="str">
        <f t="shared" si="14"/>
        <v/>
      </c>
    </row>
    <row r="933" spans="10:11" x14ac:dyDescent="0.35">
      <c r="J933" s="21"/>
      <c r="K933" s="17" t="str">
        <f t="shared" si="14"/>
        <v/>
      </c>
    </row>
    <row r="934" spans="10:11" x14ac:dyDescent="0.35">
      <c r="J934" s="21"/>
      <c r="K934" s="17" t="str">
        <f t="shared" si="14"/>
        <v/>
      </c>
    </row>
    <row r="935" spans="10:11" x14ac:dyDescent="0.35">
      <c r="J935" s="21"/>
      <c r="K935" s="17" t="str">
        <f t="shared" si="14"/>
        <v/>
      </c>
    </row>
    <row r="936" spans="10:11" x14ac:dyDescent="0.35">
      <c r="J936" s="21"/>
      <c r="K936" s="17" t="str">
        <f t="shared" si="14"/>
        <v/>
      </c>
    </row>
    <row r="937" spans="10:11" x14ac:dyDescent="0.35">
      <c r="J937" s="21"/>
      <c r="K937" s="17" t="str">
        <f t="shared" si="14"/>
        <v/>
      </c>
    </row>
    <row r="938" spans="10:11" x14ac:dyDescent="0.35">
      <c r="J938" s="21"/>
      <c r="K938" s="17" t="str">
        <f t="shared" si="14"/>
        <v/>
      </c>
    </row>
    <row r="939" spans="10:11" x14ac:dyDescent="0.35">
      <c r="J939" s="21"/>
      <c r="K939" s="17" t="str">
        <f t="shared" si="14"/>
        <v/>
      </c>
    </row>
    <row r="940" spans="10:11" x14ac:dyDescent="0.35">
      <c r="J940" s="21"/>
      <c r="K940" s="17" t="str">
        <f t="shared" si="14"/>
        <v/>
      </c>
    </row>
    <row r="941" spans="10:11" x14ac:dyDescent="0.35">
      <c r="J941" s="21"/>
      <c r="K941" s="17" t="str">
        <f t="shared" si="14"/>
        <v/>
      </c>
    </row>
    <row r="942" spans="10:11" x14ac:dyDescent="0.35">
      <c r="J942" s="21"/>
      <c r="K942" s="17" t="str">
        <f t="shared" si="14"/>
        <v/>
      </c>
    </row>
    <row r="943" spans="10:11" x14ac:dyDescent="0.35">
      <c r="J943" s="21"/>
      <c r="K943" s="17" t="str">
        <f t="shared" si="14"/>
        <v/>
      </c>
    </row>
    <row r="944" spans="10:11" x14ac:dyDescent="0.35">
      <c r="J944" s="21"/>
      <c r="K944" s="17" t="str">
        <f t="shared" si="14"/>
        <v/>
      </c>
    </row>
    <row r="945" spans="10:11" x14ac:dyDescent="0.35">
      <c r="J945" s="21"/>
      <c r="K945" s="17" t="str">
        <f t="shared" si="14"/>
        <v/>
      </c>
    </row>
    <row r="946" spans="10:11" x14ac:dyDescent="0.35">
      <c r="J946" s="21"/>
      <c r="K946" s="17" t="str">
        <f t="shared" si="14"/>
        <v/>
      </c>
    </row>
    <row r="947" spans="10:11" x14ac:dyDescent="0.35">
      <c r="J947" s="21"/>
      <c r="K947" s="17" t="str">
        <f t="shared" si="14"/>
        <v/>
      </c>
    </row>
    <row r="948" spans="10:11" x14ac:dyDescent="0.35">
      <c r="J948" s="21"/>
      <c r="K948" s="17" t="str">
        <f t="shared" si="14"/>
        <v/>
      </c>
    </row>
    <row r="949" spans="10:11" x14ac:dyDescent="0.35">
      <c r="J949" s="21"/>
      <c r="K949" s="17" t="str">
        <f t="shared" si="14"/>
        <v/>
      </c>
    </row>
    <row r="950" spans="10:11" x14ac:dyDescent="0.35">
      <c r="J950" s="21"/>
      <c r="K950" s="17" t="str">
        <f t="shared" si="14"/>
        <v/>
      </c>
    </row>
    <row r="951" spans="10:11" x14ac:dyDescent="0.35">
      <c r="J951" s="21"/>
      <c r="K951" s="17" t="str">
        <f t="shared" si="14"/>
        <v/>
      </c>
    </row>
    <row r="952" spans="10:11" x14ac:dyDescent="0.35">
      <c r="J952" s="21"/>
      <c r="K952" s="17" t="str">
        <f t="shared" si="14"/>
        <v/>
      </c>
    </row>
    <row r="953" spans="10:11" x14ac:dyDescent="0.35">
      <c r="J953" s="21"/>
      <c r="K953" s="17" t="str">
        <f t="shared" si="14"/>
        <v/>
      </c>
    </row>
    <row r="954" spans="10:11" x14ac:dyDescent="0.35">
      <c r="J954" s="21"/>
      <c r="K954" s="17" t="str">
        <f t="shared" si="14"/>
        <v/>
      </c>
    </row>
    <row r="955" spans="10:11" x14ac:dyDescent="0.35">
      <c r="J955" s="21"/>
      <c r="K955" s="17" t="str">
        <f t="shared" si="14"/>
        <v/>
      </c>
    </row>
    <row r="956" spans="10:11" x14ac:dyDescent="0.35">
      <c r="J956" s="21"/>
      <c r="K956" s="17" t="str">
        <f t="shared" si="14"/>
        <v/>
      </c>
    </row>
    <row r="957" spans="10:11" x14ac:dyDescent="0.35">
      <c r="J957" s="21"/>
      <c r="K957" s="17" t="str">
        <f t="shared" si="14"/>
        <v/>
      </c>
    </row>
    <row r="958" spans="10:11" x14ac:dyDescent="0.35">
      <c r="J958" s="21"/>
      <c r="K958" s="17" t="str">
        <f t="shared" si="14"/>
        <v/>
      </c>
    </row>
    <row r="959" spans="10:11" x14ac:dyDescent="0.35">
      <c r="J959" s="21"/>
      <c r="K959" s="17" t="str">
        <f t="shared" si="14"/>
        <v/>
      </c>
    </row>
    <row r="960" spans="10:11" x14ac:dyDescent="0.35">
      <c r="J960" s="21"/>
      <c r="K960" s="17" t="str">
        <f t="shared" si="14"/>
        <v/>
      </c>
    </row>
    <row r="961" spans="10:11" x14ac:dyDescent="0.35">
      <c r="J961" s="21"/>
      <c r="K961" s="17" t="str">
        <f t="shared" si="14"/>
        <v/>
      </c>
    </row>
    <row r="962" spans="10:11" x14ac:dyDescent="0.35">
      <c r="J962" s="21"/>
      <c r="K962" s="17" t="str">
        <f t="shared" si="14"/>
        <v/>
      </c>
    </row>
    <row r="963" spans="10:11" x14ac:dyDescent="0.35">
      <c r="J963" s="21"/>
      <c r="K963" s="17" t="str">
        <f t="shared" ref="K963:K976" si="15">IF(B963&lt;&gt;"", IF( COUNTIF(B:B,B963)&gt;1,B963&amp; " ("&amp;B963&amp;")",B963),"")</f>
        <v/>
      </c>
    </row>
    <row r="964" spans="10:11" x14ac:dyDescent="0.35">
      <c r="J964" s="21"/>
      <c r="K964" s="17" t="str">
        <f t="shared" si="15"/>
        <v/>
      </c>
    </row>
    <row r="965" spans="10:11" x14ac:dyDescent="0.35">
      <c r="J965" s="21"/>
      <c r="K965" s="17" t="str">
        <f t="shared" si="15"/>
        <v/>
      </c>
    </row>
    <row r="966" spans="10:11" x14ac:dyDescent="0.35">
      <c r="J966" s="21"/>
      <c r="K966" s="17" t="str">
        <f t="shared" si="15"/>
        <v/>
      </c>
    </row>
    <row r="967" spans="10:11" x14ac:dyDescent="0.35">
      <c r="J967" s="21"/>
      <c r="K967" s="17" t="str">
        <f t="shared" si="15"/>
        <v/>
      </c>
    </row>
    <row r="968" spans="10:11" x14ac:dyDescent="0.35">
      <c r="J968" s="21"/>
      <c r="K968" s="17" t="str">
        <f t="shared" si="15"/>
        <v/>
      </c>
    </row>
    <row r="969" spans="10:11" x14ac:dyDescent="0.35">
      <c r="J969" s="21"/>
      <c r="K969" s="17" t="str">
        <f t="shared" si="15"/>
        <v/>
      </c>
    </row>
    <row r="970" spans="10:11" x14ac:dyDescent="0.35">
      <c r="J970" s="21"/>
      <c r="K970" s="17" t="str">
        <f t="shared" si="15"/>
        <v/>
      </c>
    </row>
    <row r="971" spans="10:11" x14ac:dyDescent="0.35">
      <c r="J971" s="21"/>
      <c r="K971" s="17" t="str">
        <f t="shared" si="15"/>
        <v/>
      </c>
    </row>
    <row r="972" spans="10:11" x14ac:dyDescent="0.35">
      <c r="J972" s="21"/>
      <c r="K972" s="17" t="str">
        <f t="shared" si="15"/>
        <v/>
      </c>
    </row>
    <row r="973" spans="10:11" x14ac:dyDescent="0.35">
      <c r="J973" s="21"/>
      <c r="K973" s="17" t="str">
        <f t="shared" si="15"/>
        <v/>
      </c>
    </row>
    <row r="974" spans="10:11" x14ac:dyDescent="0.35">
      <c r="J974" s="21"/>
      <c r="K974" s="17" t="str">
        <f t="shared" si="15"/>
        <v/>
      </c>
    </row>
    <row r="975" spans="10:11" x14ac:dyDescent="0.35">
      <c r="J975" s="21"/>
      <c r="K975" s="17" t="str">
        <f t="shared" si="15"/>
        <v/>
      </c>
    </row>
    <row r="976" spans="10:11" x14ac:dyDescent="0.35">
      <c r="J976" s="21"/>
      <c r="K976" s="17" t="str">
        <f t="shared" si="15"/>
        <v/>
      </c>
    </row>
  </sheetData>
  <sheetProtection algorithmName="SHA-512" hashValue="eAdFmX8xsehOqGvAL8yVvHK75NcX+Jjml7hY/azhBXfx71mhcv7D2eLadzxjcqC8UFVzLoO2ulg5ar1I6zXjGA==" saltValue="tzwmBnanBr1ig/KZNEErcA==" spinCount="100000" sheet="1" selectLockedCells="1" selectUnlockedCells="1"/>
  <autoFilter ref="A1:K1" xr:uid="{00000000-0001-0000-0100-000000000000}"/>
  <phoneticPr fontId="19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D9CA74F75CE469F68E4E13DE7E451" ma:contentTypeVersion="26" ma:contentTypeDescription="Create a new document." ma:contentTypeScope="" ma:versionID="9333456a9978d7866927b7ab64814f2a">
  <xsd:schema xmlns:xsd="http://www.w3.org/2001/XMLSchema" xmlns:xs="http://www.w3.org/2001/XMLSchema" xmlns:p="http://schemas.microsoft.com/office/2006/metadata/properties" xmlns:ns2="4aa166b7-c47c-4e77-8056-72a49b6fcf90" xmlns:ns3="4e040d3c-c930-453c-b208-d5338e90c50d" xmlns:ns4="6784509b-4a28-4222-b8d5-7fbaf1c20fc7" xmlns:ns5="8323181c-e2c9-4b09-b703-869423f3c974" targetNamespace="http://schemas.microsoft.com/office/2006/metadata/properties" ma:root="true" ma:fieldsID="168421fe2aadf4d235074f00b6fdef82" ns2:_="" ns3:_="" ns4:_="" ns5:_="">
    <xsd:import namespace="4aa166b7-c47c-4e77-8056-72a49b6fcf90"/>
    <xsd:import namespace="4e040d3c-c930-453c-b208-d5338e90c50d"/>
    <xsd:import namespace="6784509b-4a28-4222-b8d5-7fbaf1c20fc7"/>
    <xsd:import namespace="8323181c-e2c9-4b09-b703-869423f3c97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ontrol_x0020__x0023_" minOccurs="0"/>
                <xsd:element ref="ns3:BRD_x0020_Version" minOccurs="0"/>
                <xsd:element ref="ns3:Audience" minOccurs="0"/>
                <xsd:element ref="ns3:Document_x0020_Number" minOccurs="0"/>
                <xsd:element ref="ns4:SharedWithUsers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ServiceAutoKeyPoints" minOccurs="0"/>
                <xsd:element ref="ns5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a166b7-c47c-4e77-8056-72a49b6fcf9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40d3c-c930-453c-b208-d5338e90c50d" elementFormDefault="qualified">
    <xsd:import namespace="http://schemas.microsoft.com/office/2006/documentManagement/types"/>
    <xsd:import namespace="http://schemas.microsoft.com/office/infopath/2007/PartnerControls"/>
    <xsd:element name="Control_x0020__x0023_" ma:index="11" nillable="true" ma:displayName="Control #" ma:internalName="Control_x0020__x0023_">
      <xsd:simpleType>
        <xsd:restriction base="dms:Text">
          <xsd:maxLength value="255"/>
        </xsd:restriction>
      </xsd:simpleType>
    </xsd:element>
    <xsd:element name="BRD_x0020_Version" ma:index="12" nillable="true" ma:displayName="BRD Version" ma:internalName="BRD_x0020_Version">
      <xsd:simpleType>
        <xsd:restriction base="dms:Text">
          <xsd:maxLength value="255"/>
        </xsd:restriction>
      </xsd:simpleType>
    </xsd:element>
    <xsd:element name="Audience" ma:index="13" nillable="true" ma:displayName="Audience" ma:internalName="Audience">
      <xsd:simpleType>
        <xsd:restriction base="dms:Text">
          <xsd:maxLength value="255"/>
        </xsd:restriction>
      </xsd:simpleType>
    </xsd:element>
    <xsd:element name="Document_x0020_Number" ma:index="14" nillable="true" ma:displayName="Document Number" ma:internalName="Document_x0020_Numb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4509b-4a28-4222-b8d5-7fbaf1c20fc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3181c-e2c9-4b09-b703-869423f3c9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dience xmlns="4e040d3c-c930-453c-b208-d5338e90c50d" xsi:nil="true"/>
    <BRD_x0020_Version xmlns="4e040d3c-c930-453c-b208-d5338e90c50d" xsi:nil="true"/>
    <Document_x0020_Number xmlns="4e040d3c-c930-453c-b208-d5338e90c50d" xsi:nil="true"/>
    <Control_x0020__x0023_ xmlns="4e040d3c-c930-453c-b208-d5338e90c50d" xsi:nil="true"/>
  </documentManagement>
</p:properties>
</file>

<file path=customXml/itemProps1.xml><?xml version="1.0" encoding="utf-8"?>
<ds:datastoreItem xmlns:ds="http://schemas.openxmlformats.org/officeDocument/2006/customXml" ds:itemID="{F9B00F80-65C4-495D-9BD0-A1EC4EE551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1B1ECE-CEA6-42E5-AA49-E2381CAA663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C385FD3-E25B-41F4-B368-E474BD99BF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a166b7-c47c-4e77-8056-72a49b6fcf90"/>
    <ds:schemaRef ds:uri="4e040d3c-c930-453c-b208-d5338e90c50d"/>
    <ds:schemaRef ds:uri="6784509b-4a28-4222-b8d5-7fbaf1c20fc7"/>
    <ds:schemaRef ds:uri="8323181c-e2c9-4b09-b703-869423f3c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5753A3B-0B6C-4C8C-8211-32A4DEFFF91E}">
  <ds:schemaRefs>
    <ds:schemaRef ds:uri="http://schemas.microsoft.com/office/2006/metadata/properties"/>
    <ds:schemaRef ds:uri="http://schemas.microsoft.com/office/infopath/2007/PartnerControls"/>
    <ds:schemaRef ds:uri="4e040d3c-c930-453c-b208-d5338e90c5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Worksheet</vt:lpstr>
      <vt:lpstr>List</vt:lpstr>
      <vt:lpstr>Address</vt:lpstr>
      <vt:lpstr>Address2</vt:lpstr>
      <vt:lpstr>AgencyID</vt:lpstr>
      <vt:lpstr>AgencyType</vt:lpstr>
      <vt:lpstr>AssistorType</vt:lpstr>
      <vt:lpstr>City</vt:lpstr>
      <vt:lpstr>State</vt:lpstr>
      <vt:lpstr>Zip</vt:lpstr>
    </vt:vector>
  </TitlesOfParts>
  <Manager/>
  <Company>Maximus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Access Request Form v0.5</dc:title>
  <dc:subject/>
  <dc:creator>Marion Ross/MAXIMUS</dc:creator>
  <cp:keywords/>
  <dc:description/>
  <cp:lastModifiedBy>Grieves, Howard W</cp:lastModifiedBy>
  <cp:revision/>
  <dcterms:created xsi:type="dcterms:W3CDTF">2020-03-16T12:21:58Z</dcterms:created>
  <dcterms:modified xsi:type="dcterms:W3CDTF">2026-09-11T14:10:11Z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0x010100098D9CA74F75CE469F68E4E13DE7E451</vt:lpwstr>
  </property>
</Properties>
</file>